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1000" activeTab="0"/>
  </bookViews>
  <sheets>
    <sheet name="SUMMARY" sheetId="1" r:id="rId1"/>
    <sheet name="ELG1" sheetId="2" r:id="rId2"/>
    <sheet name="ELG2" sheetId="3" r:id="rId3"/>
    <sheet name="ELG3M" sheetId="4" r:id="rId4"/>
    <sheet name="ELG3R" sheetId="5" r:id="rId5"/>
    <sheet name="OOR1" sheetId="6" r:id="rId6"/>
    <sheet name="OOR2" sheetId="7" r:id="rId7"/>
    <sheet name="OOR3" sheetId="8" r:id="rId8"/>
    <sheet name="OCP" sheetId="9" r:id="rId9"/>
    <sheet name="EJDP2" sheetId="10" r:id="rId10"/>
    <sheet name="CPB" sheetId="11" r:id="rId11"/>
    <sheet name="GHT" sheetId="12" r:id="rId12"/>
    <sheet name="GHT3" sheetId="13" r:id="rId13"/>
    <sheet name="GHH" sheetId="14" r:id="rId14"/>
    <sheet name="115" sheetId="15" r:id="rId15"/>
    <sheet name="TPE" sheetId="16" r:id="rId16"/>
    <sheet name="SER2" sheetId="17" r:id="rId17"/>
    <sheet name="VEN-A" sheetId="18" r:id="rId18"/>
    <sheet name="OC" sheetId="19" r:id="rId19"/>
    <sheet name="2C" sheetId="20" r:id="rId20"/>
    <sheet name="3C" sheetId="21" r:id="rId21"/>
    <sheet name="MTC" sheetId="22" r:id="rId22"/>
    <sheet name="PNC" sheetId="23" r:id="rId23"/>
    <sheet name="PSV" sheetId="24" r:id="rId24"/>
  </sheets>
  <definedNames>
    <definedName name="_xlnm.Print_Area" localSheetId="9">'EJDP2'!$A$1:$F$47</definedName>
  </definedNames>
  <calcPr fullCalcOnLoad="1"/>
</workbook>
</file>

<file path=xl/sharedStrings.xml><?xml version="1.0" encoding="utf-8"?>
<sst xmlns="http://schemas.openxmlformats.org/spreadsheetml/2006/main" count="991" uniqueCount="314">
  <si>
    <t>PROJECT</t>
  </si>
  <si>
    <t>TOTAL # OF UNITS</t>
  </si>
  <si>
    <t>TOTAL AMOUNT</t>
  </si>
  <si>
    <t>EASTWOOD CITY:</t>
  </si>
  <si>
    <t>Eastwood Le Grand – 1</t>
  </si>
  <si>
    <t>Eastwood Le Grand – 2</t>
  </si>
  <si>
    <t>One Central Park</t>
  </si>
  <si>
    <t>One Orchard Road – Palm Spring</t>
  </si>
  <si>
    <t>One Orchard Road – Royal Orchid</t>
  </si>
  <si>
    <t>One Orchard Road – Trophical Mandarin</t>
  </si>
  <si>
    <t>BINONDO CITY:</t>
  </si>
  <si>
    <t>Cityplace – Tower B</t>
  </si>
  <si>
    <t>QUEZON CITY:</t>
  </si>
  <si>
    <t>El Jardin Del Presidente 2</t>
  </si>
  <si>
    <t>Golf Hills Terraces</t>
  </si>
  <si>
    <t>Golf Hills Terraces 3</t>
  </si>
  <si>
    <t>SAN JUAN CITY:</t>
  </si>
  <si>
    <t>Greenhills Heights</t>
  </si>
  <si>
    <t>MCKINLEY:</t>
  </si>
  <si>
    <t>115 Upper Mckinley</t>
  </si>
  <si>
    <t xml:space="preserve">Tuscany Private Estate  </t>
  </si>
  <si>
    <t xml:space="preserve">Stamford Executive Residences Tower 2   </t>
  </si>
  <si>
    <t>The Venice Luxury Residences – Alessandro</t>
  </si>
  <si>
    <t>MAKATI CITY:</t>
  </si>
  <si>
    <t>One Central</t>
  </si>
  <si>
    <t>Two Central</t>
  </si>
  <si>
    <t>Three Central</t>
  </si>
  <si>
    <t>NEWPORT CITY:</t>
  </si>
  <si>
    <t>The Residential Resort at Newport City – MONTECITO</t>
  </si>
  <si>
    <t>The Residential Resort at Newport City – PINECREST</t>
  </si>
  <si>
    <t>The Parkside Villas</t>
  </si>
  <si>
    <t>TOTAL</t>
  </si>
  <si>
    <t>EASTWOOD LEGRAND TOWER 1</t>
  </si>
  <si>
    <t>PARKING LEVEL &amp; PRICE</t>
  </si>
  <si>
    <t>*The Following Unit should be sold with Parking Slot</t>
  </si>
  <si>
    <t>FLOOR</t>
  </si>
  <si>
    <t>UNIT</t>
  </si>
  <si>
    <t>DESCRIPTION</t>
  </si>
  <si>
    <t>TOTAL AREA(SQ.M.)</t>
  </si>
  <si>
    <t>UNIT PRICE</t>
  </si>
  <si>
    <t>REMARKS</t>
  </si>
  <si>
    <t>LEVEL</t>
  </si>
  <si>
    <t>SLOT</t>
  </si>
  <si>
    <t>PRICES</t>
  </si>
  <si>
    <t>21</t>
  </si>
  <si>
    <t>M</t>
  </si>
  <si>
    <t>1-BR with balcony</t>
  </si>
  <si>
    <t>RE-OPENED</t>
  </si>
  <si>
    <t>P1</t>
  </si>
  <si>
    <t>SOLO</t>
  </si>
  <si>
    <t>P1 TANDEM</t>
  </si>
  <si>
    <t>TANDEM</t>
  </si>
  <si>
    <t>750,000.00 PER SLOT</t>
  </si>
  <si>
    <t>P2 TANDEM</t>
  </si>
  <si>
    <t>725,000.00 PER SLOT</t>
  </si>
  <si>
    <t>P3</t>
  </si>
  <si>
    <t>P3 TANDEM</t>
  </si>
  <si>
    <t>700,000.00 PER SLOT</t>
  </si>
  <si>
    <t>P4 TANDEM</t>
  </si>
  <si>
    <t>675,000.00 PER SLOT</t>
  </si>
  <si>
    <t>Notes:  Prices, terms of payment and availability of units are subject to change without prior notice.</t>
  </si>
  <si>
    <t xml:space="preserve">             Megaworld Corporation reserves the right to correct any error that may appear on this pricelist.</t>
  </si>
  <si>
    <t xml:space="preserve">             The Reservation Fee or Initial Monthly Fee is non-refundable in case of cancellation.</t>
  </si>
  <si>
    <t xml:space="preserve">EASTWOOD LE GRAND TOWER 2 </t>
  </si>
  <si>
    <t>TOTALAREA(SQ.M.)</t>
  </si>
  <si>
    <t xml:space="preserve">16        </t>
  </si>
  <si>
    <t>MN</t>
  </si>
  <si>
    <t>2-BR with balcony</t>
  </si>
  <si>
    <t>B1</t>
  </si>
  <si>
    <t>B1 TANDEM</t>
  </si>
  <si>
    <t xml:space="preserve">18        </t>
  </si>
  <si>
    <t>J</t>
  </si>
  <si>
    <t>1-BR with loft &amp; bal</t>
  </si>
  <si>
    <t xml:space="preserve">23        </t>
  </si>
  <si>
    <t>L</t>
  </si>
  <si>
    <t>P2</t>
  </si>
  <si>
    <t>Project:</t>
  </si>
  <si>
    <t xml:space="preserve">One Orchard Road - Palm Spring                                                                      </t>
  </si>
  <si>
    <t>Floor</t>
  </si>
  <si>
    <t>Unit</t>
  </si>
  <si>
    <t>Description</t>
  </si>
  <si>
    <t>Total Area (sq.m.)</t>
  </si>
  <si>
    <t>Unit Price</t>
  </si>
  <si>
    <t>F</t>
  </si>
  <si>
    <t>Studio</t>
  </si>
  <si>
    <t>E</t>
  </si>
  <si>
    <t>D</t>
  </si>
  <si>
    <t>Studio-RFO</t>
  </si>
  <si>
    <t>G</t>
  </si>
  <si>
    <t xml:space="preserve">One Orchard Road - Royal Orchid                                                                     </t>
  </si>
  <si>
    <t>Total Area(sq.m.)</t>
  </si>
  <si>
    <t>N</t>
  </si>
  <si>
    <t xml:space="preserve">Studio                                            </t>
  </si>
  <si>
    <t xml:space="preserve">One Orchard Road - Tropical Mandarin                                                                </t>
  </si>
  <si>
    <t xml:space="preserve">One Central Park                                                                                    </t>
  </si>
  <si>
    <t xml:space="preserve">El Jardin del Presidente 2                                                                          </t>
  </si>
  <si>
    <t xml:space="preserve">02   </t>
  </si>
  <si>
    <t>A-RFO</t>
  </si>
  <si>
    <t xml:space="preserve">04   </t>
  </si>
  <si>
    <t xml:space="preserve">Studio    </t>
  </si>
  <si>
    <t>REOPENED</t>
  </si>
  <si>
    <t>I</t>
  </si>
  <si>
    <t>1-Br</t>
  </si>
  <si>
    <t>H</t>
  </si>
  <si>
    <t>K</t>
  </si>
  <si>
    <t xml:space="preserve">Studio </t>
  </si>
  <si>
    <t xml:space="preserve">17        </t>
  </si>
  <si>
    <t xml:space="preserve">DEF       </t>
  </si>
  <si>
    <t>combined units</t>
  </si>
  <si>
    <t xml:space="preserve">21        </t>
  </si>
  <si>
    <t xml:space="preserve">J </t>
  </si>
  <si>
    <t xml:space="preserve">H </t>
  </si>
  <si>
    <t>Studio-showflat</t>
  </si>
  <si>
    <t>REOPENED – FOR CHECKING TO ASSET</t>
  </si>
  <si>
    <t xml:space="preserve">24        </t>
  </si>
  <si>
    <t xml:space="preserve">E </t>
  </si>
  <si>
    <t>B</t>
  </si>
  <si>
    <t>CITYPLACE TOWER B</t>
  </si>
  <si>
    <t>TOTAL AREA (SQ.M.)</t>
  </si>
  <si>
    <t xml:space="preserve">10        </t>
  </si>
  <si>
    <t xml:space="preserve">C </t>
  </si>
  <si>
    <t xml:space="preserve">            Megaworld Corporation reserves the right to correct any error that may appear on this pricelist.</t>
  </si>
  <si>
    <t xml:space="preserve">            The Reservation Fee or Initial Monthly Fee is non-refundable in case of cancellation.</t>
  </si>
  <si>
    <t>Kindly take note of the following:</t>
  </si>
  <si>
    <t>Above mentioned units can be offered to Filipino client's only, using standard/ regular terms of payment.</t>
  </si>
  <si>
    <t>a. Cash - 10% All-in discount</t>
  </si>
  <si>
    <t>b. 10% DP, 10% MA in 24 Months, 80% Balance on the 25th Month - No Discount.</t>
  </si>
  <si>
    <t>Townhouse</t>
  </si>
  <si>
    <t>24</t>
  </si>
  <si>
    <t>30</t>
  </si>
  <si>
    <t xml:space="preserve">A-RFO </t>
  </si>
  <si>
    <t>32</t>
  </si>
  <si>
    <t xml:space="preserve">A-RFO - STILL OCCUPIED </t>
  </si>
  <si>
    <t>51</t>
  </si>
  <si>
    <t>64</t>
  </si>
  <si>
    <t xml:space="preserve">Golf Hills Terraces 3                                                                               </t>
  </si>
  <si>
    <t>Cluster</t>
  </si>
  <si>
    <t>03</t>
  </si>
  <si>
    <t>HIJ</t>
  </si>
  <si>
    <t xml:space="preserve">A-RFO-STILL OCCUPIED </t>
  </si>
  <si>
    <t xml:space="preserve">Greenhills Heights                                                                                  </t>
  </si>
  <si>
    <t>Cluster – Unit</t>
  </si>
  <si>
    <t>A-1B</t>
  </si>
  <si>
    <t>1-BR</t>
  </si>
  <si>
    <t>D-1A</t>
  </si>
  <si>
    <t>2-BR</t>
  </si>
  <si>
    <t xml:space="preserve">02        </t>
  </si>
  <si>
    <t>A-2B</t>
  </si>
  <si>
    <t>A-2C</t>
  </si>
  <si>
    <t>D-2C</t>
  </si>
  <si>
    <t xml:space="preserve">REOPENED / </t>
  </si>
  <si>
    <t>A-3A</t>
  </si>
  <si>
    <t>B-3L</t>
  </si>
  <si>
    <t>Executive Studio</t>
  </si>
  <si>
    <t>D-3C</t>
  </si>
  <si>
    <t>04</t>
  </si>
  <si>
    <t>A-4F</t>
  </si>
  <si>
    <t>C-4F</t>
  </si>
  <si>
    <t xml:space="preserve">05 </t>
  </si>
  <si>
    <t>C-5B</t>
  </si>
  <si>
    <t>D-5DE</t>
  </si>
  <si>
    <t xml:space="preserve">06        </t>
  </si>
  <si>
    <t>C-6B</t>
  </si>
  <si>
    <t xml:space="preserve">07        </t>
  </si>
  <si>
    <t>A-7E</t>
  </si>
  <si>
    <t xml:space="preserve">115 Upper McKinley                                                                                  </t>
  </si>
  <si>
    <t>2</t>
  </si>
  <si>
    <t xml:space="preserve">03        </t>
  </si>
  <si>
    <t xml:space="preserve">D                                                 </t>
  </si>
  <si>
    <t xml:space="preserve">04        </t>
  </si>
  <si>
    <t>A</t>
  </si>
  <si>
    <t>2BR-showflats</t>
  </si>
  <si>
    <t>C</t>
  </si>
  <si>
    <t xml:space="preserve">2-BR   </t>
  </si>
  <si>
    <t>3rd-4th</t>
  </si>
  <si>
    <t>1</t>
  </si>
  <si>
    <t>3BR-bi-level</t>
  </si>
  <si>
    <t xml:space="preserve">             Unit should will be sold as Bare</t>
  </si>
  <si>
    <t>3-BR</t>
  </si>
  <si>
    <t>Tuscany Private Estate</t>
  </si>
  <si>
    <t>Tower</t>
  </si>
  <si>
    <t xml:space="preserve">01        </t>
  </si>
  <si>
    <t xml:space="preserve">Bianca              </t>
  </si>
  <si>
    <t xml:space="preserve">B-1I                                              </t>
  </si>
  <si>
    <t xml:space="preserve">1-BR                                              </t>
  </si>
  <si>
    <t xml:space="preserve">Divo                </t>
  </si>
  <si>
    <t xml:space="preserve">D-1K                                              </t>
  </si>
  <si>
    <t xml:space="preserve">Fiorenze            </t>
  </si>
  <si>
    <t xml:space="preserve">F-1C                                              </t>
  </si>
  <si>
    <t xml:space="preserve">F-1D                                              </t>
  </si>
  <si>
    <t xml:space="preserve">1BR-show flats                                    </t>
  </si>
  <si>
    <t xml:space="preserve">F-1E                                              </t>
  </si>
  <si>
    <t xml:space="preserve">F-1H                                              </t>
  </si>
  <si>
    <t xml:space="preserve">F-1I                                              </t>
  </si>
  <si>
    <t xml:space="preserve">1BR Showflat-RFO                                  </t>
  </si>
  <si>
    <t xml:space="preserve">F-1J                                              </t>
  </si>
  <si>
    <t xml:space="preserve">Cossimo             </t>
  </si>
  <si>
    <t xml:space="preserve">C-2A                                              </t>
  </si>
  <si>
    <t xml:space="preserve">3-BR                                              </t>
  </si>
  <si>
    <t xml:space="preserve">D-2D                                              </t>
  </si>
  <si>
    <t xml:space="preserve">D-2E                                              </t>
  </si>
  <si>
    <t xml:space="preserve">D-2F                                              </t>
  </si>
  <si>
    <t xml:space="preserve">D-2H                                              </t>
  </si>
  <si>
    <t xml:space="preserve">F-2B                                              </t>
  </si>
  <si>
    <t xml:space="preserve">F-2D                                              </t>
  </si>
  <si>
    <t xml:space="preserve">F-2E                                              </t>
  </si>
  <si>
    <t xml:space="preserve">F-2F                                              </t>
  </si>
  <si>
    <t xml:space="preserve">F-2I                                              </t>
  </si>
  <si>
    <t xml:space="preserve">D-3I                                              </t>
  </si>
  <si>
    <t xml:space="preserve">F-3A                                              </t>
  </si>
  <si>
    <t xml:space="preserve">2-BR                                              </t>
  </si>
  <si>
    <t xml:space="preserve">F-3C                                              </t>
  </si>
  <si>
    <t xml:space="preserve">F-3D                                              </t>
  </si>
  <si>
    <t xml:space="preserve">F-3E                                              </t>
  </si>
  <si>
    <t xml:space="preserve">F-3J                                              </t>
  </si>
  <si>
    <t xml:space="preserve">F-4D                                              </t>
  </si>
  <si>
    <t xml:space="preserve">F-4E                                              </t>
  </si>
  <si>
    <t xml:space="preserve">F-4L                                              </t>
  </si>
  <si>
    <t xml:space="preserve">05        </t>
  </si>
  <si>
    <t xml:space="preserve">B-5C                                              </t>
  </si>
  <si>
    <t xml:space="preserve">D-5H                                              </t>
  </si>
  <si>
    <t xml:space="preserve">F-5C                                              </t>
  </si>
  <si>
    <t xml:space="preserve">F-5D                                              </t>
  </si>
  <si>
    <t xml:space="preserve">F-5E                                              </t>
  </si>
  <si>
    <t xml:space="preserve">F-5F                                              </t>
  </si>
  <si>
    <t xml:space="preserve">F-5G                                              </t>
  </si>
  <si>
    <t xml:space="preserve">B-6B                                              </t>
  </si>
  <si>
    <t xml:space="preserve">B-6C                                              </t>
  </si>
  <si>
    <t>The Reservation Fee or Initial Monthly Fee is non-refundable in case of cancellation.</t>
  </si>
  <si>
    <t xml:space="preserve">Stamford Executive Residences Tower 2                                                               </t>
  </si>
  <si>
    <t>Contract Price</t>
  </si>
  <si>
    <t xml:space="preserve">2    </t>
  </si>
  <si>
    <t>AB</t>
  </si>
  <si>
    <t xml:space="preserve">COMBINED </t>
  </si>
  <si>
    <t xml:space="preserve">The Venice Luxury Residences-Alessandro                                                             </t>
  </si>
  <si>
    <t>1-BR w/ Balcony</t>
  </si>
  <si>
    <t xml:space="preserve">One Central                                                                                         </t>
  </si>
  <si>
    <t>16</t>
  </si>
  <si>
    <t>PQ</t>
  </si>
  <si>
    <t>19</t>
  </si>
  <si>
    <t>O</t>
  </si>
  <si>
    <t xml:space="preserve">            All mentioned units should be sold to Filipino Buyers only</t>
  </si>
  <si>
    <t xml:space="preserve">            Unit should be sold as bare</t>
  </si>
  <si>
    <t xml:space="preserve">            Cannot be offered as AS-IS-WHERE-IS</t>
  </si>
  <si>
    <t xml:space="preserve">            Units can only be offered under new sale using  the standard / regular terms of payment.  </t>
  </si>
  <si>
    <t xml:space="preserve">            No transfer from other project / unit is allowed.   </t>
  </si>
  <si>
    <t xml:space="preserve">            Reservation payment of 25,000.00 - No RF, No Blocking. </t>
  </si>
  <si>
    <t xml:space="preserve">            Slot is required upon purchase of unit.</t>
  </si>
  <si>
    <t xml:space="preserve">Two Central                                                                                         </t>
  </si>
  <si>
    <t>31</t>
  </si>
  <si>
    <t>Notes:   Prices, terms of payment and availability of units are subject to change without prior notice.</t>
  </si>
  <si>
    <t xml:space="preserve">            Cannot be offered as AS-IS-WHERE-IS  </t>
  </si>
  <si>
    <t xml:space="preserve">            No transfer from other project / unit is allowed. </t>
  </si>
  <si>
    <t xml:space="preserve">            Reservation payment of 25,000.00 - No RF, No Blocking.</t>
  </si>
  <si>
    <t>PARKING LEVEL</t>
  </si>
  <si>
    <t>SLOT TYPE</t>
  </si>
  <si>
    <t>PRICE PER SLOT/PAIR OF TANDEM</t>
  </si>
  <si>
    <t>2ND FLOOR</t>
  </si>
  <si>
    <t>3RD FLOOR</t>
  </si>
  <si>
    <t>4TH FLOOR</t>
  </si>
  <si>
    <t>5TH FLOOR</t>
  </si>
  <si>
    <t xml:space="preserve">6TH FLOOR </t>
  </si>
  <si>
    <t xml:space="preserve">Two Central  - Tower 2 (3CEN)                                                                                   </t>
  </si>
  <si>
    <t xml:space="preserve">08        </t>
  </si>
  <si>
    <t>23</t>
  </si>
  <si>
    <t>37</t>
  </si>
  <si>
    <t>42</t>
  </si>
  <si>
    <t>Notes:    Prices, terms of payment and availability of units are subject to change without prior notice.</t>
  </si>
  <si>
    <t xml:space="preserve">              Megaworld Corporation reserves the right to correct any error that may appear on this pricelist.  </t>
  </si>
  <si>
    <t xml:space="preserve">              The Reservation Fee or Initial Monthly Fee is non-refundable in case of cancellation.</t>
  </si>
  <si>
    <t xml:space="preserve">              All mentioned units should be sold to Filipino Buyers only</t>
  </si>
  <si>
    <t xml:space="preserve">              Unit should be sold as bare  </t>
  </si>
  <si>
    <t xml:space="preserve">              Cannot be offered as AS-IS-WHERE-IS   </t>
  </si>
  <si>
    <t xml:space="preserve">                  Units can only be offered under new sale using  the standard / regular terms of payment. </t>
  </si>
  <si>
    <t xml:space="preserve">                  No transfer from other project / unit is allowed. </t>
  </si>
  <si>
    <t xml:space="preserve">                 Reservation payment of 25,000.00 - No RF, No Blocking. </t>
  </si>
  <si>
    <t xml:space="preserve">                 Slot is required upon purchase of unit.</t>
  </si>
  <si>
    <t>PRICE PER PAIR OF TANDEM</t>
  </si>
  <si>
    <t>THE RESIDENTIAL RESORT AT NEWPORT CITY-MONTECITO</t>
  </si>
  <si>
    <t>CLUSTER</t>
  </si>
  <si>
    <t xml:space="preserve">Studio – showflat </t>
  </si>
  <si>
    <t>900,000.00 PER SLOT</t>
  </si>
  <si>
    <t xml:space="preserve">             Cannot be offered as AS-IS-WHERE-IS</t>
  </si>
  <si>
    <t>THE RESIDENTIAL RESORT AT NEWPORT CITY -PINECREST</t>
  </si>
  <si>
    <t>RST</t>
  </si>
  <si>
    <t>B2</t>
  </si>
  <si>
    <t>U</t>
  </si>
  <si>
    <t xml:space="preserve">THE PARKSIDE VILLAS AT NEWPORT CITY                 </t>
  </si>
  <si>
    <t xml:space="preserve">01  </t>
  </si>
  <si>
    <t>STUDIO WITH BALCONY</t>
  </si>
  <si>
    <t>1,000,000.00 PER SLOT</t>
  </si>
  <si>
    <t>STUDIO WITH BALCONY – RFO</t>
  </si>
  <si>
    <t>950,000.00 PER SLOT</t>
  </si>
  <si>
    <t xml:space="preserve">02  </t>
  </si>
  <si>
    <t>P</t>
  </si>
  <si>
    <t>1-BR WITH BALCONY</t>
  </si>
  <si>
    <t xml:space="preserve">09  </t>
  </si>
  <si>
    <t>06</t>
  </si>
  <si>
    <t>IJ</t>
  </si>
  <si>
    <t>2-BR WITH BALCONY</t>
  </si>
  <si>
    <t xml:space="preserve">RECTIFIED &amp; CANNOT BE SOLD AS IS-WHERE-IS </t>
  </si>
  <si>
    <t>07</t>
  </si>
  <si>
    <t>OP</t>
  </si>
  <si>
    <t>EASTWOOD LE GRAND TOWER 3- MONET WING</t>
  </si>
  <si>
    <t xml:space="preserve">NEW UNIT PRICE </t>
  </si>
  <si>
    <t xml:space="preserve">K                                                 </t>
  </si>
  <si>
    <t>EASTWOOD LE GRAND TOWER 3- RENOIR WING</t>
  </si>
  <si>
    <t xml:space="preserve">11        </t>
  </si>
  <si>
    <t xml:space="preserve">E                                                 </t>
  </si>
  <si>
    <t>28</t>
  </si>
  <si>
    <t>2 BR WITH LOFT-RFO</t>
  </si>
  <si>
    <t>Eastwood Le Grand 3 - Monet</t>
  </si>
  <si>
    <t>Eastwood Le Grand 3 - Renoir</t>
  </si>
  <si>
    <t>A-RFO INVENTORY  as of Apr.20, 2020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</si>
</sst>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* #,##0.00\ ;* \(#,##0.00\);* \-#\ ;@\ "/>
    <numFmt numFmtId="165" formatCode="#,###.00"/>
    <numFmt numFmtId="166" formatCode="#,##0.00;\-#,##0.00"/>
    <numFmt numFmtId="167" formatCode="#,##0.00\ ;\(#,##0.00\)"/>
    <numFmt numFmtId="168" formatCode="#,##0.00\ ;\-#,##0.00"/>
    <numFmt numFmtId="169" formatCode="#,###"/>
    <numFmt numFmtId="170" formatCode="* #,##0.00\ ;* \(#,##0.00\);* &quot;- &quot;;@\ "/>
    <numFmt numFmtId="171" formatCode="#,##0.00\ ;[Red]\(#,##0.00\)"/>
    <numFmt numFmtId="172" formatCode="mmmm\ d&quot;, &quot;yyyy"/>
    <numFmt numFmtId="173" formatCode="#,##0.00_);\-#,##0.00"/>
  </numFmts>
  <fonts count="100">
    <font>
      <sz val="11"/>
      <color indexed="9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Mang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b/>
      <sz val="18"/>
      <color indexed="10"/>
      <name val="Arial"/>
      <family val="2"/>
    </font>
    <font>
      <sz val="10"/>
      <color indexed="63"/>
      <name val="Arial"/>
      <family val="2"/>
    </font>
    <font>
      <b/>
      <sz val="18"/>
      <color indexed="25"/>
      <name val="Arial"/>
      <family val="2"/>
    </font>
    <font>
      <b/>
      <sz val="15"/>
      <color indexed="25"/>
      <name val="Arial"/>
      <family val="2"/>
    </font>
    <font>
      <b/>
      <sz val="20"/>
      <color indexed="39"/>
      <name val="Calibri"/>
      <family val="2"/>
    </font>
    <font>
      <sz val="20"/>
      <color indexed="63"/>
      <name val="Calibri"/>
      <family val="2"/>
    </font>
    <font>
      <sz val="20"/>
      <color indexed="8"/>
      <name val="Calibri"/>
      <family val="2"/>
    </font>
    <font>
      <b/>
      <sz val="20"/>
      <color indexed="10"/>
      <name val="Arial"/>
      <family val="2"/>
    </font>
    <font>
      <b/>
      <sz val="10"/>
      <color indexed="8"/>
      <name val="Arial Narrow"/>
      <family val="2"/>
    </font>
    <font>
      <b/>
      <sz val="11"/>
      <color indexed="10"/>
      <name val="Calibri"/>
      <family val="2"/>
    </font>
    <font>
      <b/>
      <i/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 Narrow"/>
      <family val="2"/>
    </font>
    <font>
      <b/>
      <sz val="10"/>
      <color indexed="33"/>
      <name val="Arial Narrow"/>
      <family val="2"/>
    </font>
    <font>
      <sz val="10"/>
      <color indexed="10"/>
      <name val="Arial"/>
      <family val="2"/>
    </font>
    <font>
      <b/>
      <sz val="9"/>
      <color indexed="8"/>
      <name val="Tahoma"/>
      <family val="2"/>
    </font>
    <font>
      <b/>
      <sz val="9"/>
      <color indexed="51"/>
      <name val="Tahoma"/>
      <family val="2"/>
    </font>
    <font>
      <sz val="9"/>
      <color indexed="8"/>
      <name val="Tahoma"/>
      <family val="2"/>
    </font>
    <font>
      <sz val="9"/>
      <color indexed="51"/>
      <name val="Tahom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 Narrow"/>
      <family val="2"/>
    </font>
    <font>
      <b/>
      <sz val="11"/>
      <color indexed="12"/>
      <name val="Calibri"/>
      <family val="2"/>
    </font>
    <font>
      <b/>
      <sz val="11"/>
      <color indexed="25"/>
      <name val="Calibri"/>
      <family val="2"/>
    </font>
    <font>
      <sz val="12"/>
      <color indexed="58"/>
      <name val="Calibri"/>
      <family val="2"/>
    </font>
    <font>
      <b/>
      <sz val="12"/>
      <color indexed="58"/>
      <name val="Calibri"/>
      <family val="2"/>
    </font>
    <font>
      <sz val="12"/>
      <color indexed="9"/>
      <name val="Calibri"/>
      <family val="2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b/>
      <sz val="9.85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5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5"/>
      <color indexed="9"/>
      <name val="Calibri"/>
      <family val="2"/>
    </font>
    <font>
      <b/>
      <sz val="10"/>
      <color indexed="39"/>
      <name val="Arial"/>
      <family val="2"/>
    </font>
    <font>
      <b/>
      <sz val="10"/>
      <color indexed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12"/>
      <name val="Calibri"/>
      <family val="2"/>
    </font>
    <font>
      <b/>
      <sz val="11"/>
      <color indexed="16"/>
      <name val="Calibri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11"/>
      <color indexed="3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2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Arial Narrow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 style="hair"/>
      <bottom style="hair"/>
    </border>
  </borders>
  <cellStyleXfs count="6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8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8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8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3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83" fillId="2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83" fillId="2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3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83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83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83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83" fillId="36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83" fillId="38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83" fillId="40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83" fillId="4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83" fillId="42" borderId="0" applyNumberFormat="0" applyBorder="0" applyAlignment="0" applyProtection="0"/>
    <xf numFmtId="0" fontId="0" fillId="43" borderId="0" applyNumberFormat="0" applyBorder="0" applyAlignment="0" applyProtection="0"/>
    <xf numFmtId="0" fontId="0" fillId="43" borderId="0" applyNumberFormat="0" applyBorder="0" applyAlignment="0" applyProtection="0"/>
    <xf numFmtId="0" fontId="0" fillId="43" borderId="0" applyNumberFormat="0" applyBorder="0" applyAlignment="0" applyProtection="0"/>
    <xf numFmtId="0" fontId="0" fillId="43" borderId="0" applyNumberFormat="0" applyBorder="0" applyAlignment="0" applyProtection="0"/>
    <xf numFmtId="0" fontId="0" fillId="43" borderId="0" applyNumberFormat="0" applyBorder="0" applyAlignment="0" applyProtection="0"/>
    <xf numFmtId="0" fontId="0" fillId="43" borderId="0" applyNumberFormat="0" applyBorder="0" applyAlignment="0" applyProtection="0"/>
    <xf numFmtId="0" fontId="0" fillId="43" borderId="0" applyNumberFormat="0" applyBorder="0" applyAlignment="0" applyProtection="0"/>
    <xf numFmtId="0" fontId="0" fillId="43" borderId="0" applyNumberFormat="0" applyBorder="0" applyAlignment="0" applyProtection="0"/>
    <xf numFmtId="0" fontId="0" fillId="43" borderId="0" applyNumberFormat="0" applyBorder="0" applyAlignment="0" applyProtection="0"/>
    <xf numFmtId="0" fontId="0" fillId="43" borderId="0" applyNumberFormat="0" applyBorder="0" applyAlignment="0" applyProtection="0"/>
    <xf numFmtId="0" fontId="0" fillId="43" borderId="0" applyNumberFormat="0" applyBorder="0" applyAlignment="0" applyProtection="0"/>
    <xf numFmtId="0" fontId="84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85" fillId="45" borderId="1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86" fillId="47" borderId="3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164" fontId="1" fillId="0" borderId="0" applyBorder="0" applyProtection="0">
      <alignment/>
    </xf>
    <xf numFmtId="41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0" borderId="0">
      <alignment/>
      <protection/>
    </xf>
    <xf numFmtId="0" fontId="8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8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9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0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91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2" fillId="50" borderId="1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93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9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Alignment="0" applyProtection="0"/>
    <xf numFmtId="0" fontId="1" fillId="54" borderId="14" applyNumberFormat="0" applyAlignment="0" applyProtection="0"/>
    <xf numFmtId="0" fontId="1" fillId="54" borderId="14" applyNumberFormat="0" applyAlignment="0" applyProtection="0"/>
    <xf numFmtId="0" fontId="1" fillId="54" borderId="14" applyNumberFormat="0" applyAlignment="0" applyProtection="0"/>
    <xf numFmtId="0" fontId="1" fillId="54" borderId="14" applyNumberFormat="0" applyAlignment="0" applyProtection="0"/>
    <xf numFmtId="0" fontId="1" fillId="54" borderId="14" applyNumberFormat="0" applyAlignment="0" applyProtection="0"/>
    <xf numFmtId="0" fontId="1" fillId="54" borderId="14" applyNumberFormat="0" applyAlignment="0" applyProtection="0"/>
    <xf numFmtId="0" fontId="1" fillId="54" borderId="14" applyNumberFormat="0" applyAlignment="0" applyProtection="0"/>
    <xf numFmtId="0" fontId="1" fillId="54" borderId="14" applyNumberFormat="0" applyAlignment="0" applyProtection="0"/>
    <xf numFmtId="0" fontId="1" fillId="54" borderId="14" applyNumberFormat="0" applyAlignment="0" applyProtection="0"/>
    <xf numFmtId="0" fontId="1" fillId="54" borderId="14" applyNumberFormat="0" applyAlignment="0" applyProtection="0"/>
    <xf numFmtId="0" fontId="95" fillId="45" borderId="15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9" fontId="1" fillId="0" borderId="0" applyFill="0" applyBorder="0" applyAlignment="0" applyProtection="0"/>
    <xf numFmtId="0" fontId="9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9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408">
    <xf numFmtId="0" fontId="0" fillId="0" borderId="0" xfId="0" applyAlignment="1">
      <alignment/>
    </xf>
    <xf numFmtId="0" fontId="20" fillId="55" borderId="0" xfId="0" applyFont="1" applyFill="1" applyAlignment="1">
      <alignment/>
    </xf>
    <xf numFmtId="0" fontId="20" fillId="55" borderId="0" xfId="0" applyFont="1" applyFill="1" applyAlignment="1">
      <alignment horizontal="center"/>
    </xf>
    <xf numFmtId="0" fontId="21" fillId="55" borderId="0" xfId="485" applyFont="1" applyFill="1">
      <alignment/>
      <protection/>
    </xf>
    <xf numFmtId="0" fontId="22" fillId="55" borderId="0" xfId="485" applyFont="1" applyFill="1">
      <alignment/>
      <protection/>
    </xf>
    <xf numFmtId="0" fontId="22" fillId="55" borderId="0" xfId="485" applyFont="1" applyFill="1" applyAlignment="1">
      <alignment horizontal="center"/>
      <protection/>
    </xf>
    <xf numFmtId="0" fontId="23" fillId="55" borderId="0" xfId="485" applyFont="1" applyFill="1">
      <alignment/>
      <protection/>
    </xf>
    <xf numFmtId="0" fontId="24" fillId="55" borderId="0" xfId="485" applyFont="1" applyFill="1" applyAlignment="1">
      <alignment horizontal="center" wrapText="1"/>
      <protection/>
    </xf>
    <xf numFmtId="0" fontId="24" fillId="55" borderId="0" xfId="485" applyFont="1" applyFill="1" applyAlignment="1">
      <alignment horizontal="center"/>
      <protection/>
    </xf>
    <xf numFmtId="0" fontId="25" fillId="55" borderId="19" xfId="485" applyFont="1" applyFill="1" applyBorder="1" applyAlignment="1">
      <alignment horizontal="left"/>
      <protection/>
    </xf>
    <xf numFmtId="0" fontId="26" fillId="55" borderId="19" xfId="485" applyFont="1" applyFill="1" applyBorder="1" applyAlignment="1">
      <alignment horizontal="center"/>
      <protection/>
    </xf>
    <xf numFmtId="165" fontId="26" fillId="55" borderId="19" xfId="485" applyNumberFormat="1" applyFont="1" applyFill="1" applyBorder="1" applyAlignment="1">
      <alignment horizontal="center"/>
      <protection/>
    </xf>
    <xf numFmtId="0" fontId="26" fillId="55" borderId="19" xfId="485" applyFont="1" applyFill="1" applyBorder="1">
      <alignment/>
      <protection/>
    </xf>
    <xf numFmtId="0" fontId="23" fillId="55" borderId="19" xfId="485" applyFont="1" applyFill="1" applyBorder="1">
      <alignment/>
      <protection/>
    </xf>
    <xf numFmtId="0" fontId="24" fillId="55" borderId="19" xfId="485" applyFont="1" applyFill="1" applyBorder="1" applyAlignment="1">
      <alignment horizontal="center" wrapText="1"/>
      <protection/>
    </xf>
    <xf numFmtId="0" fontId="24" fillId="55" borderId="19" xfId="485" applyFont="1" applyFill="1" applyBorder="1" applyAlignment="1">
      <alignment horizontal="center"/>
      <protection/>
    </xf>
    <xf numFmtId="0" fontId="25" fillId="55" borderId="19" xfId="485" applyFont="1" applyFill="1" applyBorder="1">
      <alignment/>
      <protection/>
    </xf>
    <xf numFmtId="0" fontId="27" fillId="0" borderId="19" xfId="0" applyFont="1" applyFill="1" applyBorder="1" applyAlignment="1">
      <alignment/>
    </xf>
    <xf numFmtId="0" fontId="27" fillId="0" borderId="19" xfId="0" applyFont="1" applyFill="1" applyBorder="1" applyAlignment="1">
      <alignment horizontal="center"/>
    </xf>
    <xf numFmtId="165" fontId="27" fillId="0" borderId="19" xfId="0" applyNumberFormat="1" applyFont="1" applyFill="1" applyBorder="1" applyAlignment="1">
      <alignment horizontal="center"/>
    </xf>
    <xf numFmtId="0" fontId="26" fillId="55" borderId="0" xfId="0" applyFont="1" applyFill="1" applyAlignment="1">
      <alignment/>
    </xf>
    <xf numFmtId="0" fontId="27" fillId="55" borderId="19" xfId="485" applyFont="1" applyFill="1" applyBorder="1" applyAlignment="1">
      <alignment/>
      <protection/>
    </xf>
    <xf numFmtId="0" fontId="26" fillId="55" borderId="19" xfId="485" applyFont="1" applyFill="1" applyBorder="1" applyAlignment="1">
      <alignment/>
      <protection/>
    </xf>
    <xf numFmtId="0" fontId="27" fillId="55" borderId="19" xfId="485" applyFont="1" applyFill="1" applyBorder="1">
      <alignment/>
      <protection/>
    </xf>
    <xf numFmtId="0" fontId="27" fillId="55" borderId="19" xfId="485" applyFont="1" applyFill="1" applyBorder="1" applyAlignment="1">
      <alignment horizontal="center" wrapText="1"/>
      <protection/>
    </xf>
    <xf numFmtId="165" fontId="27" fillId="55" borderId="19" xfId="485" applyNumberFormat="1" applyFont="1" applyFill="1" applyBorder="1" applyAlignment="1">
      <alignment horizontal="center"/>
      <protection/>
    </xf>
    <xf numFmtId="3" fontId="26" fillId="55" borderId="19" xfId="485" applyNumberFormat="1" applyFont="1" applyFill="1" applyBorder="1" applyAlignment="1">
      <alignment horizontal="center"/>
      <protection/>
    </xf>
    <xf numFmtId="0" fontId="25" fillId="55" borderId="19" xfId="485" applyFont="1" applyFill="1" applyBorder="1" applyAlignment="1">
      <alignment/>
      <protection/>
    </xf>
    <xf numFmtId="0" fontId="28" fillId="55" borderId="19" xfId="485" applyFont="1" applyFill="1" applyBorder="1" applyAlignment="1">
      <alignment horizontal="right"/>
      <protection/>
    </xf>
    <xf numFmtId="0" fontId="28" fillId="55" borderId="19" xfId="485" applyFont="1" applyFill="1" applyBorder="1" applyAlignment="1">
      <alignment horizontal="center"/>
      <protection/>
    </xf>
    <xf numFmtId="166" fontId="28" fillId="55" borderId="19" xfId="485" applyNumberFormat="1" applyFont="1" applyFill="1" applyBorder="1" applyAlignment="1">
      <alignment horizontal="center"/>
      <protection/>
    </xf>
    <xf numFmtId="0" fontId="19" fillId="0" borderId="0" xfId="0" applyFont="1" applyAlignment="1">
      <alignment/>
    </xf>
    <xf numFmtId="0" fontId="29" fillId="0" borderId="0" xfId="0" applyFont="1" applyFill="1" applyAlignment="1">
      <alignment horizontal="left" vertical="center"/>
    </xf>
    <xf numFmtId="0" fontId="30" fillId="0" borderId="0" xfId="0" applyFont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 horizontal="center"/>
    </xf>
    <xf numFmtId="0" fontId="31" fillId="0" borderId="0" xfId="0" applyFont="1" applyBorder="1" applyAlignment="1">
      <alignment horizontal="left" vertical="center"/>
    </xf>
    <xf numFmtId="0" fontId="29" fillId="56" borderId="19" xfId="0" applyFont="1" applyFill="1" applyBorder="1" applyAlignment="1">
      <alignment horizontal="left" vertical="center"/>
    </xf>
    <xf numFmtId="0" fontId="29" fillId="56" borderId="19" xfId="0" applyFont="1" applyFill="1" applyBorder="1" applyAlignment="1">
      <alignment horizontal="center" vertical="center"/>
    </xf>
    <xf numFmtId="0" fontId="29" fillId="56" borderId="19" xfId="0" applyFont="1" applyFill="1" applyBorder="1" applyAlignment="1">
      <alignment horizontal="right" vertical="center"/>
    </xf>
    <xf numFmtId="0" fontId="32" fillId="55" borderId="0" xfId="497" applyFont="1" applyFill="1" applyBorder="1">
      <alignment/>
      <protection/>
    </xf>
    <xf numFmtId="0" fontId="33" fillId="56" borderId="19" xfId="0" applyNumberFormat="1" applyFont="1" applyFill="1" applyBorder="1" applyAlignment="1">
      <alignment horizontal="left"/>
    </xf>
    <xf numFmtId="167" fontId="33" fillId="56" borderId="19" xfId="0" applyNumberFormat="1" applyFont="1" applyFill="1" applyBorder="1" applyAlignment="1">
      <alignment horizontal="center"/>
    </xf>
    <xf numFmtId="0" fontId="34" fillId="0" borderId="19" xfId="0" applyFont="1" applyBorder="1" applyAlignment="1">
      <alignment vertical="center"/>
    </xf>
    <xf numFmtId="0" fontId="34" fillId="0" borderId="19" xfId="0" applyFont="1" applyBorder="1" applyAlignment="1">
      <alignment horizontal="left" vertical="center"/>
    </xf>
    <xf numFmtId="168" fontId="34" fillId="0" borderId="19" xfId="0" applyNumberFormat="1" applyFont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19" xfId="0" applyFont="1" applyBorder="1" applyAlignment="1">
      <alignment/>
    </xf>
    <xf numFmtId="167" fontId="2" fillId="0" borderId="19" xfId="0" applyNumberFormat="1" applyFont="1" applyBorder="1" applyAlignment="1">
      <alignment horizont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168" fontId="35" fillId="0" borderId="0" xfId="0" applyNumberFormat="1" applyFont="1" applyFill="1" applyBorder="1" applyAlignment="1">
      <alignment horizontal="right" vertical="center"/>
    </xf>
    <xf numFmtId="0" fontId="30" fillId="0" borderId="0" xfId="0" applyFont="1" applyAlignment="1">
      <alignment wrapText="1"/>
    </xf>
    <xf numFmtId="0" fontId="29" fillId="0" borderId="19" xfId="0" applyFont="1" applyFill="1" applyBorder="1" applyAlignment="1">
      <alignment horizontal="left"/>
    </xf>
    <xf numFmtId="169" fontId="29" fillId="0" borderId="19" xfId="0" applyNumberFormat="1" applyFont="1" applyFill="1" applyBorder="1" applyAlignment="1">
      <alignment horizontal="center"/>
    </xf>
    <xf numFmtId="165" fontId="29" fillId="0" borderId="19" xfId="0" applyNumberFormat="1" applyFont="1" applyFill="1" applyBorder="1" applyAlignment="1">
      <alignment horizontal="right"/>
    </xf>
    <xf numFmtId="0" fontId="37" fillId="0" borderId="0" xfId="0" applyFont="1" applyAlignment="1">
      <alignment horizontal="left"/>
    </xf>
    <xf numFmtId="0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29" fillId="56" borderId="19" xfId="0" applyNumberFormat="1" applyFont="1" applyFill="1" applyBorder="1" applyAlignment="1">
      <alignment horizontal="left" vertical="center"/>
    </xf>
    <xf numFmtId="165" fontId="29" fillId="56" borderId="19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168" fontId="34" fillId="0" borderId="19" xfId="0" applyNumberFormat="1" applyFont="1" applyBorder="1" applyAlignment="1">
      <alignment horizontal="center" vertical="center"/>
    </xf>
    <xf numFmtId="170" fontId="34" fillId="0" borderId="19" xfId="346" applyNumberFormat="1" applyFont="1" applyFill="1" applyBorder="1" applyAlignment="1" applyProtection="1">
      <alignment horizontal="right"/>
      <protection/>
    </xf>
    <xf numFmtId="0" fontId="34" fillId="0" borderId="19" xfId="0" applyFont="1" applyBorder="1" applyAlignment="1">
      <alignment/>
    </xf>
    <xf numFmtId="0" fontId="34" fillId="0" borderId="19" xfId="0" applyFont="1" applyBorder="1" applyAlignment="1">
      <alignment horizontal="center"/>
    </xf>
    <xf numFmtId="0" fontId="34" fillId="0" borderId="19" xfId="0" applyFont="1" applyFill="1" applyBorder="1" applyAlignment="1">
      <alignment vertical="center"/>
    </xf>
    <xf numFmtId="0" fontId="34" fillId="0" borderId="19" xfId="0" applyFont="1" applyFill="1" applyBorder="1" applyAlignment="1">
      <alignment horizontal="left" vertical="center"/>
    </xf>
    <xf numFmtId="168" fontId="34" fillId="0" borderId="19" xfId="0" applyNumberFormat="1" applyFont="1" applyFill="1" applyBorder="1" applyAlignment="1">
      <alignment horizontal="center" vertical="center"/>
    </xf>
    <xf numFmtId="168" fontId="34" fillId="0" borderId="19" xfId="0" applyNumberFormat="1" applyFont="1" applyFill="1" applyBorder="1" applyAlignment="1">
      <alignment horizontal="right" vertical="center"/>
    </xf>
    <xf numFmtId="0" fontId="29" fillId="0" borderId="19" xfId="0" applyFont="1" applyFill="1" applyBorder="1" applyAlignment="1">
      <alignment horizontal="left" vertical="center"/>
    </xf>
    <xf numFmtId="169" fontId="29" fillId="0" borderId="19" xfId="0" applyNumberFormat="1" applyFont="1" applyFill="1" applyBorder="1" applyAlignment="1">
      <alignment horizontal="center" vertical="center"/>
    </xf>
    <xf numFmtId="165" fontId="29" fillId="0" borderId="19" xfId="0" applyNumberFormat="1" applyFont="1" applyFill="1" applyBorder="1" applyAlignment="1">
      <alignment horizontal="right" vertical="center"/>
    </xf>
    <xf numFmtId="0" fontId="38" fillId="0" borderId="0" xfId="0" applyFont="1" applyAlignment="1">
      <alignment horizontal="left" vertical="center"/>
    </xf>
    <xf numFmtId="0" fontId="39" fillId="57" borderId="19" xfId="0" applyFont="1" applyFill="1" applyBorder="1" applyAlignment="1">
      <alignment horizontal="center" vertical="center"/>
    </xf>
    <xf numFmtId="0" fontId="39" fillId="57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40" fillId="0" borderId="19" xfId="0" applyFont="1" applyBorder="1" applyAlignment="1">
      <alignment horizontal="left"/>
    </xf>
    <xf numFmtId="0" fontId="40" fillId="0" borderId="19" xfId="0" applyFont="1" applyBorder="1" applyAlignment="1">
      <alignment/>
    </xf>
    <xf numFmtId="4" fontId="40" fillId="0" borderId="19" xfId="0" applyNumberFormat="1" applyFont="1" applyBorder="1" applyAlignment="1">
      <alignment/>
    </xf>
    <xf numFmtId="0" fontId="40" fillId="0" borderId="19" xfId="0" applyFont="1" applyBorder="1" applyAlignment="1">
      <alignment horizontal="left" vertical="center"/>
    </xf>
    <xf numFmtId="168" fontId="40" fillId="0" borderId="19" xfId="0" applyNumberFormat="1" applyFont="1" applyBorder="1" applyAlignment="1">
      <alignment horizontal="right" vertical="center"/>
    </xf>
    <xf numFmtId="0" fontId="40" fillId="0" borderId="19" xfId="0" applyFont="1" applyBorder="1" applyAlignment="1" applyProtection="1">
      <alignment horizontal="left"/>
      <protection/>
    </xf>
    <xf numFmtId="0" fontId="40" fillId="0" borderId="19" xfId="0" applyFont="1" applyBorder="1" applyAlignment="1" applyProtection="1">
      <alignment/>
      <protection/>
    </xf>
    <xf numFmtId="0" fontId="40" fillId="0" borderId="0" xfId="0" applyFont="1" applyAlignment="1">
      <alignment horizontal="left" vertical="center"/>
    </xf>
    <xf numFmtId="168" fontId="40" fillId="0" borderId="0" xfId="0" applyNumberFormat="1" applyFont="1" applyAlignment="1">
      <alignment horizontal="right" vertical="center"/>
    </xf>
    <xf numFmtId="0" fontId="39" fillId="57" borderId="0" xfId="0" applyFont="1" applyFill="1" applyAlignment="1">
      <alignment horizontal="left"/>
    </xf>
    <xf numFmtId="0" fontId="39" fillId="57" borderId="0" xfId="0" applyFont="1" applyFill="1" applyAlignment="1">
      <alignment/>
    </xf>
    <xf numFmtId="0" fontId="41" fillId="57" borderId="0" xfId="0" applyFont="1" applyFill="1" applyAlignment="1">
      <alignment/>
    </xf>
    <xf numFmtId="168" fontId="39" fillId="57" borderId="0" xfId="0" applyNumberFormat="1" applyFont="1" applyFill="1" applyAlignment="1">
      <alignment/>
    </xf>
    <xf numFmtId="164" fontId="40" fillId="0" borderId="19" xfId="340" applyFont="1" applyBorder="1" applyAlignment="1" applyProtection="1">
      <alignment/>
      <protection/>
    </xf>
    <xf numFmtId="4" fontId="40" fillId="0" borderId="19" xfId="0" applyNumberFormat="1" applyFont="1" applyBorder="1" applyAlignment="1" applyProtection="1">
      <alignment/>
      <protection/>
    </xf>
    <xf numFmtId="0" fontId="39" fillId="57" borderId="0" xfId="0" applyFont="1" applyFill="1" applyAlignment="1">
      <alignment horizontal="center" vertical="center"/>
    </xf>
    <xf numFmtId="0" fontId="39" fillId="57" borderId="0" xfId="0" applyFont="1" applyFill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9" fillId="57" borderId="19" xfId="0" applyFont="1" applyFill="1" applyBorder="1" applyAlignment="1">
      <alignment horizontal="left" vertical="center"/>
    </xf>
    <xf numFmtId="4" fontId="39" fillId="57" borderId="1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4" fontId="40" fillId="0" borderId="19" xfId="0" applyNumberFormat="1" applyFont="1" applyBorder="1" applyAlignment="1">
      <alignment horizontal="center"/>
    </xf>
    <xf numFmtId="0" fontId="19" fillId="0" borderId="0" xfId="0" applyFont="1" applyAlignment="1">
      <alignment wrapText="1"/>
    </xf>
    <xf numFmtId="0" fontId="0" fillId="0" borderId="0" xfId="0" applyAlignment="1">
      <alignment horizontal="left"/>
    </xf>
    <xf numFmtId="0" fontId="43" fillId="0" borderId="19" xfId="0" applyFont="1" applyFill="1" applyBorder="1" applyAlignment="1">
      <alignment horizontal="left" vertical="center"/>
    </xf>
    <xf numFmtId="168" fontId="43" fillId="0" borderId="19" xfId="0" applyNumberFormat="1" applyFont="1" applyFill="1" applyBorder="1" applyAlignment="1">
      <alignment horizontal="right" vertical="center"/>
    </xf>
    <xf numFmtId="0" fontId="29" fillId="56" borderId="19" xfId="0" applyFont="1" applyFill="1" applyBorder="1" applyAlignment="1">
      <alignment horizontal="right" vertical="center" wrapText="1"/>
    </xf>
    <xf numFmtId="0" fontId="46" fillId="0" borderId="19" xfId="0" applyFont="1" applyBorder="1" applyAlignment="1">
      <alignment vertical="center"/>
    </xf>
    <xf numFmtId="0" fontId="46" fillId="0" borderId="19" xfId="0" applyFont="1" applyBorder="1" applyAlignment="1">
      <alignment horizontal="left" vertical="center"/>
    </xf>
    <xf numFmtId="168" fontId="46" fillId="0" borderId="19" xfId="0" applyNumberFormat="1" applyFont="1" applyBorder="1" applyAlignment="1">
      <alignment horizontal="right" vertical="center"/>
    </xf>
    <xf numFmtId="0" fontId="46" fillId="0" borderId="19" xfId="0" applyFont="1" applyBorder="1" applyAlignment="1">
      <alignment/>
    </xf>
    <xf numFmtId="0" fontId="47" fillId="58" borderId="20" xfId="0" applyFont="1" applyFill="1" applyBorder="1" applyAlignment="1">
      <alignment/>
    </xf>
    <xf numFmtId="0" fontId="0" fillId="58" borderId="21" xfId="0" applyFill="1" applyBorder="1" applyAlignment="1">
      <alignment/>
    </xf>
    <xf numFmtId="0" fontId="0" fillId="58" borderId="22" xfId="0" applyFill="1" applyBorder="1" applyAlignment="1">
      <alignment/>
    </xf>
    <xf numFmtId="0" fontId="47" fillId="58" borderId="23" xfId="0" applyFont="1" applyFill="1" applyBorder="1" applyAlignment="1">
      <alignment/>
    </xf>
    <xf numFmtId="0" fontId="0" fillId="58" borderId="0" xfId="0" applyFill="1" applyAlignment="1">
      <alignment/>
    </xf>
    <xf numFmtId="0" fontId="0" fillId="58" borderId="24" xfId="0" applyFill="1" applyBorder="1" applyAlignment="1">
      <alignment/>
    </xf>
    <xf numFmtId="0" fontId="2" fillId="58" borderId="23" xfId="0" applyFont="1" applyFill="1" applyBorder="1" applyAlignment="1">
      <alignment/>
    </xf>
    <xf numFmtId="0" fontId="2" fillId="58" borderId="0" xfId="0" applyFont="1" applyFill="1" applyAlignment="1">
      <alignment/>
    </xf>
    <xf numFmtId="0" fontId="2" fillId="58" borderId="24" xfId="0" applyFont="1" applyFill="1" applyBorder="1" applyAlignment="1">
      <alignment/>
    </xf>
    <xf numFmtId="0" fontId="48" fillId="58" borderId="23" xfId="0" applyFont="1" applyFill="1" applyBorder="1" applyAlignment="1">
      <alignment/>
    </xf>
    <xf numFmtId="0" fontId="48" fillId="58" borderId="25" xfId="0" applyFont="1" applyFill="1" applyBorder="1" applyAlignment="1">
      <alignment/>
    </xf>
    <xf numFmtId="0" fontId="0" fillId="58" borderId="26" xfId="0" applyFill="1" applyBorder="1" applyAlignment="1">
      <alignment/>
    </xf>
    <xf numFmtId="0" fontId="0" fillId="58" borderId="27" xfId="0" applyFill="1" applyBorder="1" applyAlignment="1">
      <alignment/>
    </xf>
    <xf numFmtId="0" fontId="0" fillId="0" borderId="0" xfId="0" applyAlignment="1">
      <alignment wrapText="1"/>
    </xf>
    <xf numFmtId="0" fontId="1" fillId="55" borderId="0" xfId="489" applyFill="1">
      <alignment/>
      <protection/>
    </xf>
    <xf numFmtId="0" fontId="1" fillId="0" borderId="0" xfId="489">
      <alignment/>
      <protection/>
    </xf>
    <xf numFmtId="0" fontId="42" fillId="55" borderId="28" xfId="489" applyFont="1" applyFill="1" applyBorder="1" applyAlignment="1">
      <alignment horizontal="left" vertical="center"/>
      <protection/>
    </xf>
    <xf numFmtId="0" fontId="42" fillId="55" borderId="28" xfId="489" applyFont="1" applyFill="1" applyBorder="1" applyAlignment="1">
      <alignment horizontal="right" vertical="center" wrapText="1"/>
      <protection/>
    </xf>
    <xf numFmtId="0" fontId="42" fillId="55" borderId="28" xfId="489" applyFont="1" applyFill="1" applyBorder="1" applyAlignment="1">
      <alignment horizontal="right" vertical="center"/>
      <protection/>
    </xf>
    <xf numFmtId="0" fontId="32" fillId="55" borderId="29" xfId="497" applyFont="1" applyFill="1" applyBorder="1">
      <alignment/>
      <protection/>
    </xf>
    <xf numFmtId="0" fontId="43" fillId="55" borderId="28" xfId="489" applyFont="1" applyFill="1" applyBorder="1" applyAlignment="1">
      <alignment horizontal="left" vertical="center"/>
      <protection/>
    </xf>
    <xf numFmtId="4" fontId="43" fillId="55" borderId="28" xfId="489" applyNumberFormat="1" applyFont="1" applyFill="1" applyBorder="1" applyAlignment="1">
      <alignment vertical="center" wrapText="1"/>
      <protection/>
    </xf>
    <xf numFmtId="4" fontId="43" fillId="55" borderId="28" xfId="489" applyNumberFormat="1" applyFont="1" applyFill="1" applyBorder="1" applyAlignment="1">
      <alignment vertical="center"/>
      <protection/>
    </xf>
    <xf numFmtId="0" fontId="32" fillId="55" borderId="28" xfId="489" applyFont="1" applyFill="1" applyBorder="1" applyAlignment="1">
      <alignment horizontal="left"/>
      <protection/>
    </xf>
    <xf numFmtId="0" fontId="32" fillId="55" borderId="28" xfId="489" applyFont="1" applyFill="1" applyBorder="1" applyAlignment="1">
      <alignment wrapText="1"/>
      <protection/>
    </xf>
    <xf numFmtId="0" fontId="49" fillId="55" borderId="28" xfId="489" applyFont="1" applyFill="1" applyBorder="1" applyAlignment="1">
      <alignment horizontal="left" vertical="center"/>
      <protection/>
    </xf>
    <xf numFmtId="4" fontId="49" fillId="55" borderId="28" xfId="489" applyNumberFormat="1" applyFont="1" applyFill="1" applyBorder="1" applyAlignment="1">
      <alignment vertical="center" wrapText="1"/>
      <protection/>
    </xf>
    <xf numFmtId="4" fontId="49" fillId="55" borderId="28" xfId="489" applyNumberFormat="1" applyFont="1" applyFill="1" applyBorder="1" applyAlignment="1">
      <alignment vertical="center"/>
      <protection/>
    </xf>
    <xf numFmtId="0" fontId="32" fillId="55" borderId="28" xfId="489" applyFont="1" applyFill="1" applyBorder="1">
      <alignment/>
      <protection/>
    </xf>
    <xf numFmtId="165" fontId="32" fillId="55" borderId="0" xfId="490" applyNumberFormat="1" applyFont="1" applyFill="1">
      <alignment/>
      <protection/>
    </xf>
    <xf numFmtId="0" fontId="30" fillId="55" borderId="0" xfId="0" applyFont="1" applyFill="1" applyAlignment="1">
      <alignment/>
    </xf>
    <xf numFmtId="0" fontId="42" fillId="55" borderId="16" xfId="491" applyFont="1" applyFill="1" applyBorder="1" applyAlignment="1">
      <alignment horizontal="left" vertical="center"/>
      <protection/>
    </xf>
    <xf numFmtId="0" fontId="1" fillId="55" borderId="16" xfId="491" applyFill="1" applyBorder="1">
      <alignment/>
      <protection/>
    </xf>
    <xf numFmtId="0" fontId="1" fillId="55" borderId="16" xfId="491" applyFill="1" applyBorder="1" applyAlignment="1">
      <alignment wrapText="1"/>
      <protection/>
    </xf>
    <xf numFmtId="0" fontId="0" fillId="55" borderId="16" xfId="0" applyFill="1" applyBorder="1" applyAlignment="1">
      <alignment/>
    </xf>
    <xf numFmtId="0" fontId="42" fillId="55" borderId="16" xfId="491" applyFont="1" applyFill="1" applyBorder="1" applyAlignment="1">
      <alignment horizontal="right" vertical="center" wrapText="1"/>
      <protection/>
    </xf>
    <xf numFmtId="0" fontId="42" fillId="55" borderId="16" xfId="491" applyFont="1" applyFill="1" applyBorder="1" applyAlignment="1">
      <alignment horizontal="right" vertical="center"/>
      <protection/>
    </xf>
    <xf numFmtId="0" fontId="43" fillId="55" borderId="16" xfId="491" applyFont="1" applyFill="1" applyBorder="1" applyAlignment="1">
      <alignment vertical="center"/>
      <protection/>
    </xf>
    <xf numFmtId="0" fontId="43" fillId="55" borderId="16" xfId="491" applyFont="1" applyFill="1" applyBorder="1" applyAlignment="1">
      <alignment horizontal="left" vertical="center"/>
      <protection/>
    </xf>
    <xf numFmtId="4" fontId="43" fillId="55" borderId="16" xfId="491" applyNumberFormat="1" applyFont="1" applyFill="1" applyBorder="1" applyAlignment="1">
      <alignment vertical="center" wrapText="1"/>
      <protection/>
    </xf>
    <xf numFmtId="4" fontId="43" fillId="55" borderId="16" xfId="491" applyNumberFormat="1" applyFont="1" applyFill="1" applyBorder="1" applyAlignment="1">
      <alignment vertical="center"/>
      <protection/>
    </xf>
    <xf numFmtId="0" fontId="32" fillId="55" borderId="16" xfId="492" applyFont="1" applyFill="1" applyBorder="1">
      <alignment/>
      <protection/>
    </xf>
    <xf numFmtId="0" fontId="32" fillId="55" borderId="16" xfId="491" applyFont="1" applyFill="1" applyBorder="1">
      <alignment/>
      <protection/>
    </xf>
    <xf numFmtId="0" fontId="45" fillId="55" borderId="16" xfId="491" applyFont="1" applyFill="1" applyBorder="1">
      <alignment/>
      <protection/>
    </xf>
    <xf numFmtId="3" fontId="32" fillId="55" borderId="16" xfId="491" applyNumberFormat="1" applyFont="1" applyFill="1" applyBorder="1" applyAlignment="1">
      <alignment vertical="center"/>
      <protection/>
    </xf>
    <xf numFmtId="0" fontId="45" fillId="55" borderId="16" xfId="491" applyFont="1" applyFill="1" applyBorder="1" applyAlignment="1">
      <alignment wrapText="1"/>
      <protection/>
    </xf>
    <xf numFmtId="165" fontId="32" fillId="55" borderId="16" xfId="491" applyNumberFormat="1" applyFont="1" applyFill="1" applyBorder="1">
      <alignment/>
      <protection/>
    </xf>
    <xf numFmtId="0" fontId="19" fillId="55" borderId="16" xfId="0" applyFont="1" applyFill="1" applyBorder="1" applyAlignment="1">
      <alignment/>
    </xf>
    <xf numFmtId="0" fontId="43" fillId="0" borderId="19" xfId="0" applyFont="1" applyBorder="1" applyAlignment="1">
      <alignment/>
    </xf>
    <xf numFmtId="0" fontId="42" fillId="55" borderId="19" xfId="497" applyFont="1" applyFill="1" applyBorder="1" applyAlignment="1">
      <alignment horizontal="left" vertical="center"/>
      <protection/>
    </xf>
    <xf numFmtId="0" fontId="42" fillId="55" borderId="19" xfId="497" applyFont="1" applyFill="1" applyBorder="1" applyAlignment="1">
      <alignment horizontal="right" vertical="center" wrapText="1"/>
      <protection/>
    </xf>
    <xf numFmtId="0" fontId="42" fillId="55" borderId="19" xfId="497" applyFont="1" applyFill="1" applyBorder="1" applyAlignment="1">
      <alignment horizontal="right" vertical="center"/>
      <protection/>
    </xf>
    <xf numFmtId="0" fontId="43" fillId="55" borderId="19" xfId="497" applyFont="1" applyFill="1" applyBorder="1" applyAlignment="1">
      <alignment vertical="center"/>
      <protection/>
    </xf>
    <xf numFmtId="0" fontId="43" fillId="55" borderId="19" xfId="497" applyFont="1" applyFill="1" applyBorder="1" applyAlignment="1">
      <alignment horizontal="left" vertical="center"/>
      <protection/>
    </xf>
    <xf numFmtId="4" fontId="43" fillId="55" borderId="19" xfId="497" applyNumberFormat="1" applyFont="1" applyFill="1" applyBorder="1" applyAlignment="1">
      <alignment vertical="center" wrapText="1"/>
      <protection/>
    </xf>
    <xf numFmtId="4" fontId="43" fillId="55" borderId="19" xfId="497" applyNumberFormat="1" applyFont="1" applyFill="1" applyBorder="1" applyAlignment="1">
      <alignment vertical="center"/>
      <protection/>
    </xf>
    <xf numFmtId="0" fontId="44" fillId="55" borderId="19" xfId="497" applyFont="1" applyFill="1" applyBorder="1" applyAlignment="1">
      <alignment horizontal="left" vertical="center"/>
      <protection/>
    </xf>
    <xf numFmtId="4" fontId="44" fillId="55" borderId="19" xfId="497" applyNumberFormat="1" applyFont="1" applyFill="1" applyBorder="1" applyAlignment="1">
      <alignment vertical="center" wrapText="1"/>
      <protection/>
    </xf>
    <xf numFmtId="4" fontId="44" fillId="55" borderId="19" xfId="497" applyNumberFormat="1" applyFont="1" applyFill="1" applyBorder="1" applyAlignment="1">
      <alignment vertical="center"/>
      <protection/>
    </xf>
    <xf numFmtId="0" fontId="44" fillId="0" borderId="19" xfId="0" applyFont="1" applyFill="1" applyBorder="1" applyAlignment="1">
      <alignment horizontal="left" vertical="center"/>
    </xf>
    <xf numFmtId="168" fontId="44" fillId="0" borderId="19" xfId="0" applyNumberFormat="1" applyFont="1" applyFill="1" applyBorder="1" applyAlignment="1">
      <alignment horizontal="right" vertical="center"/>
    </xf>
    <xf numFmtId="0" fontId="43" fillId="55" borderId="19" xfId="497" applyFont="1" applyFill="1" applyBorder="1">
      <alignment/>
      <protection/>
    </xf>
    <xf numFmtId="0" fontId="43" fillId="55" borderId="19" xfId="497" applyFont="1" applyFill="1" applyBorder="1" applyAlignment="1">
      <alignment wrapText="1"/>
      <protection/>
    </xf>
    <xf numFmtId="0" fontId="34" fillId="55" borderId="19" xfId="497" applyFont="1" applyFill="1" applyBorder="1">
      <alignment/>
      <protection/>
    </xf>
    <xf numFmtId="0" fontId="43" fillId="55" borderId="19" xfId="497" applyFont="1" applyFill="1" applyBorder="1" applyAlignment="1">
      <alignment horizontal="left"/>
      <protection/>
    </xf>
    <xf numFmtId="0" fontId="34" fillId="55" borderId="19" xfId="497" applyFont="1" applyFill="1" applyBorder="1" applyAlignment="1">
      <alignment horizontal="left"/>
      <protection/>
    </xf>
    <xf numFmtId="168" fontId="43" fillId="0" borderId="19" xfId="0" applyNumberFormat="1" applyFont="1" applyFill="1" applyBorder="1" applyAlignment="1">
      <alignment vertical="center"/>
    </xf>
    <xf numFmtId="0" fontId="34" fillId="55" borderId="19" xfId="497" applyFont="1" applyFill="1" applyBorder="1" applyAlignment="1">
      <alignment wrapText="1"/>
      <protection/>
    </xf>
    <xf numFmtId="0" fontId="15" fillId="55" borderId="0" xfId="511" applyFill="1" applyBorder="1" applyAlignment="1">
      <alignment horizontal="left"/>
      <protection/>
    </xf>
    <xf numFmtId="0" fontId="32" fillId="55" borderId="0" xfId="511" applyFont="1" applyFill="1" applyBorder="1" applyAlignment="1">
      <alignment horizontal="left" vertical="center"/>
      <protection/>
    </xf>
    <xf numFmtId="0" fontId="0" fillId="55" borderId="0" xfId="0" applyFill="1" applyBorder="1" applyAlignment="1">
      <alignment horizontal="left"/>
    </xf>
    <xf numFmtId="0" fontId="37" fillId="0" borderId="0" xfId="0" applyFont="1" applyBorder="1" applyAlignment="1">
      <alignment horizontal="left" vertical="center"/>
    </xf>
    <xf numFmtId="0" fontId="30" fillId="0" borderId="19" xfId="0" applyFont="1" applyBorder="1" applyAlignment="1">
      <alignment/>
    </xf>
    <xf numFmtId="0" fontId="51" fillId="0" borderId="19" xfId="0" applyFont="1" applyBorder="1" applyAlignment="1">
      <alignment/>
    </xf>
    <xf numFmtId="0" fontId="42" fillId="55" borderId="0" xfId="519" applyFont="1" applyFill="1" applyBorder="1" applyAlignment="1">
      <alignment horizontal="left" vertical="center"/>
      <protection/>
    </xf>
    <xf numFmtId="0" fontId="15" fillId="55" borderId="0" xfId="519" applyFill="1" applyBorder="1">
      <alignment/>
      <protection/>
    </xf>
    <xf numFmtId="0" fontId="15" fillId="55" borderId="0" xfId="519" applyFill="1" applyBorder="1" applyAlignment="1">
      <alignment wrapText="1"/>
      <protection/>
    </xf>
    <xf numFmtId="0" fontId="15" fillId="55" borderId="0" xfId="519" applyFill="1" applyBorder="1" applyAlignment="1">
      <alignment horizontal="left"/>
      <protection/>
    </xf>
    <xf numFmtId="0" fontId="54" fillId="0" borderId="0" xfId="0" applyFont="1" applyAlignment="1">
      <alignment horizontal="left" vertical="center"/>
    </xf>
    <xf numFmtId="0" fontId="55" fillId="56" borderId="19" xfId="355" applyFont="1" applyFill="1" applyBorder="1" applyAlignment="1">
      <alignment horizontal="left" vertical="center" wrapText="1"/>
      <protection/>
    </xf>
    <xf numFmtId="0" fontId="55" fillId="56" borderId="19" xfId="355" applyFont="1" applyFill="1" applyBorder="1" applyAlignment="1">
      <alignment horizontal="center" vertical="center" wrapText="1"/>
      <protection/>
    </xf>
    <xf numFmtId="0" fontId="57" fillId="0" borderId="19" xfId="0" applyFont="1" applyBorder="1" applyAlignment="1">
      <alignment vertical="center"/>
    </xf>
    <xf numFmtId="0" fontId="57" fillId="0" borderId="19" xfId="0" applyFont="1" applyBorder="1" applyAlignment="1">
      <alignment horizontal="left" vertical="center"/>
    </xf>
    <xf numFmtId="4" fontId="57" fillId="0" borderId="19" xfId="0" applyNumberFormat="1" applyFont="1" applyBorder="1" applyAlignment="1">
      <alignment horizontal="center" vertical="center"/>
    </xf>
    <xf numFmtId="4" fontId="57" fillId="0" borderId="19" xfId="0" applyNumberFormat="1" applyFont="1" applyBorder="1" applyAlignment="1">
      <alignment vertical="center"/>
    </xf>
    <xf numFmtId="0" fontId="53" fillId="55" borderId="19" xfId="520" applyFont="1" applyFill="1" applyBorder="1">
      <alignment/>
      <protection/>
    </xf>
    <xf numFmtId="0" fontId="42" fillId="55" borderId="19" xfId="520" applyFont="1" applyFill="1" applyBorder="1" applyAlignment="1">
      <alignment vertical="center"/>
      <protection/>
    </xf>
    <xf numFmtId="0" fontId="42" fillId="55" borderId="19" xfId="520" applyFont="1" applyFill="1" applyBorder="1" applyAlignment="1">
      <alignment horizontal="left" vertical="center"/>
      <protection/>
    </xf>
    <xf numFmtId="4" fontId="42" fillId="55" borderId="19" xfId="520" applyNumberFormat="1" applyFont="1" applyFill="1" applyBorder="1" applyAlignment="1">
      <alignment vertical="center"/>
      <protection/>
    </xf>
    <xf numFmtId="4" fontId="32" fillId="55" borderId="0" xfId="520" applyNumberFormat="1" applyFont="1" applyFill="1" applyBorder="1" applyAlignment="1">
      <alignment vertical="center"/>
      <protection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/>
    </xf>
    <xf numFmtId="165" fontId="60" fillId="0" borderId="0" xfId="0" applyNumberFormat="1" applyFont="1" applyAlignment="1">
      <alignment/>
    </xf>
    <xf numFmtId="165" fontId="59" fillId="0" borderId="0" xfId="0" applyNumberFormat="1" applyFont="1" applyAlignment="1">
      <alignment/>
    </xf>
    <xf numFmtId="0" fontId="52" fillId="56" borderId="19" xfId="0" applyFont="1" applyFill="1" applyBorder="1" applyAlignment="1">
      <alignment horizontal="left" vertical="center"/>
    </xf>
    <xf numFmtId="165" fontId="52" fillId="56" borderId="19" xfId="0" applyNumberFormat="1" applyFont="1" applyFill="1" applyBorder="1" applyAlignment="1">
      <alignment horizontal="right" vertical="center" wrapText="1"/>
    </xf>
    <xf numFmtId="165" fontId="52" fillId="56" borderId="19" xfId="0" applyNumberFormat="1" applyFont="1" applyFill="1" applyBorder="1" applyAlignment="1">
      <alignment horizontal="right" vertical="center"/>
    </xf>
    <xf numFmtId="0" fontId="61" fillId="0" borderId="19" xfId="0" applyFont="1" applyBorder="1" applyAlignment="1">
      <alignment horizontal="left" vertical="center"/>
    </xf>
    <xf numFmtId="165" fontId="61" fillId="0" borderId="19" xfId="0" applyNumberFormat="1" applyFont="1" applyBorder="1" applyAlignment="1">
      <alignment horizontal="right" vertical="center"/>
    </xf>
    <xf numFmtId="0" fontId="52" fillId="0" borderId="19" xfId="0" applyFont="1" applyFill="1" applyBorder="1" applyAlignment="1">
      <alignment horizontal="left" vertical="center"/>
    </xf>
    <xf numFmtId="165" fontId="52" fillId="0" borderId="19" xfId="0" applyNumberFormat="1" applyFont="1" applyFill="1" applyBorder="1" applyAlignment="1">
      <alignment horizontal="right" vertical="center" wrapText="1"/>
    </xf>
    <xf numFmtId="165" fontId="52" fillId="0" borderId="19" xfId="0" applyNumberFormat="1" applyFont="1" applyFill="1" applyBorder="1" applyAlignment="1">
      <alignment horizontal="right" vertical="center"/>
    </xf>
    <xf numFmtId="0" fontId="61" fillId="0" borderId="19" xfId="0" applyFont="1" applyBorder="1" applyAlignment="1">
      <alignment vertical="center"/>
    </xf>
    <xf numFmtId="4" fontId="61" fillId="0" borderId="19" xfId="0" applyNumberFormat="1" applyFont="1" applyBorder="1" applyAlignment="1">
      <alignment vertical="center"/>
    </xf>
    <xf numFmtId="4" fontId="58" fillId="0" borderId="0" xfId="0" applyNumberFormat="1" applyFont="1" applyAlignment="1">
      <alignment vertical="center"/>
    </xf>
    <xf numFmtId="0" fontId="62" fillId="0" borderId="0" xfId="0" applyFont="1" applyAlignment="1">
      <alignment/>
    </xf>
    <xf numFmtId="165" fontId="58" fillId="0" borderId="0" xfId="0" applyNumberFormat="1" applyFont="1" applyAlignment="1">
      <alignment vertical="center"/>
    </xf>
    <xf numFmtId="0" fontId="37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 horizontal="left"/>
    </xf>
    <xf numFmtId="0" fontId="64" fillId="0" borderId="0" xfId="0" applyFont="1" applyAlignment="1">
      <alignment/>
    </xf>
    <xf numFmtId="0" fontId="6" fillId="0" borderId="0" xfId="0" applyFont="1" applyAlignment="1">
      <alignment/>
    </xf>
    <xf numFmtId="0" fontId="47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47" fillId="0" borderId="0" xfId="0" applyFont="1" applyAlignment="1">
      <alignment/>
    </xf>
    <xf numFmtId="0" fontId="6" fillId="0" borderId="0" xfId="0" applyFont="1" applyAlignment="1">
      <alignment horizontal="left"/>
    </xf>
    <xf numFmtId="0" fontId="30" fillId="0" borderId="0" xfId="0" applyFont="1" applyAlignment="1">
      <alignment/>
    </xf>
    <xf numFmtId="165" fontId="59" fillId="0" borderId="0" xfId="0" applyNumberFormat="1" applyFont="1" applyAlignment="1">
      <alignment horizontal="right"/>
    </xf>
    <xf numFmtId="0" fontId="52" fillId="56" borderId="19" xfId="0" applyFont="1" applyFill="1" applyBorder="1" applyAlignment="1">
      <alignment horizontal="right" vertical="center" wrapText="1"/>
    </xf>
    <xf numFmtId="0" fontId="52" fillId="56" borderId="19" xfId="0" applyFont="1" applyFill="1" applyBorder="1" applyAlignment="1">
      <alignment horizontal="right" vertical="center"/>
    </xf>
    <xf numFmtId="165" fontId="65" fillId="0" borderId="19" xfId="0" applyNumberFormat="1" applyFont="1" applyBorder="1" applyAlignment="1">
      <alignment/>
    </xf>
    <xf numFmtId="165" fontId="66" fillId="0" borderId="19" xfId="0" applyNumberFormat="1" applyFont="1" applyBorder="1" applyAlignment="1">
      <alignment/>
    </xf>
    <xf numFmtId="0" fontId="67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vertical="center" wrapText="1"/>
    </xf>
    <xf numFmtId="0" fontId="47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47" fillId="0" borderId="0" xfId="0" applyFont="1" applyBorder="1" applyAlignment="1">
      <alignment horizontal="left" vertical="center"/>
    </xf>
    <xf numFmtId="0" fontId="30" fillId="0" borderId="0" xfId="0" applyFont="1" applyAlignment="1">
      <alignment horizontal="left"/>
    </xf>
    <xf numFmtId="0" fontId="68" fillId="56" borderId="19" xfId="0" applyFont="1" applyFill="1" applyBorder="1" applyAlignment="1">
      <alignment/>
    </xf>
    <xf numFmtId="4" fontId="2" fillId="0" borderId="19" xfId="0" applyNumberFormat="1" applyFont="1" applyBorder="1" applyAlignment="1">
      <alignment horizontal="center"/>
    </xf>
    <xf numFmtId="0" fontId="51" fillId="0" borderId="0" xfId="0" applyFont="1" applyAlignment="1">
      <alignment/>
    </xf>
    <xf numFmtId="0" fontId="33" fillId="0" borderId="0" xfId="0" applyFont="1" applyAlignment="1">
      <alignment horizontal="left" vertical="center"/>
    </xf>
    <xf numFmtId="0" fontId="33" fillId="56" borderId="19" xfId="0" applyFont="1" applyFill="1" applyBorder="1" applyAlignment="1">
      <alignment horizontal="left" vertical="center"/>
    </xf>
    <xf numFmtId="0" fontId="33" fillId="56" borderId="19" xfId="0" applyFont="1" applyFill="1" applyBorder="1" applyAlignment="1">
      <alignment horizontal="left" vertical="center" wrapText="1"/>
    </xf>
    <xf numFmtId="165" fontId="33" fillId="56" borderId="19" xfId="0" applyNumberFormat="1" applyFont="1" applyFill="1" applyBorder="1" applyAlignment="1">
      <alignment horizontal="left" vertical="center"/>
    </xf>
    <xf numFmtId="165" fontId="34" fillId="0" borderId="19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/>
    </xf>
    <xf numFmtId="0" fontId="33" fillId="0" borderId="19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left"/>
    </xf>
    <xf numFmtId="165" fontId="33" fillId="0" borderId="19" xfId="0" applyNumberFormat="1" applyFont="1" applyFill="1" applyBorder="1" applyAlignment="1">
      <alignment horizontal="left"/>
    </xf>
    <xf numFmtId="0" fontId="33" fillId="56" borderId="19" xfId="0" applyFont="1" applyFill="1" applyBorder="1" applyAlignment="1">
      <alignment horizontal="center" vertical="center" wrapText="1"/>
    </xf>
    <xf numFmtId="0" fontId="34" fillId="0" borderId="19" xfId="0" applyFont="1" applyBorder="1" applyAlignment="1">
      <alignment horizontal="left"/>
    </xf>
    <xf numFmtId="4" fontId="34" fillId="0" borderId="19" xfId="0" applyNumberFormat="1" applyFont="1" applyBorder="1" applyAlignment="1">
      <alignment horizontal="center" vertical="center"/>
    </xf>
    <xf numFmtId="165" fontId="33" fillId="0" borderId="19" xfId="0" applyNumberFormat="1" applyFont="1" applyFill="1" applyBorder="1" applyAlignment="1">
      <alignment horizontal="center"/>
    </xf>
    <xf numFmtId="165" fontId="33" fillId="0" borderId="0" xfId="0" applyNumberFormat="1" applyFont="1" applyAlignment="1">
      <alignment horizontal="left" vertical="center"/>
    </xf>
    <xf numFmtId="165" fontId="33" fillId="56" borderId="19" xfId="0" applyNumberFormat="1" applyFont="1" applyFill="1" applyBorder="1" applyAlignment="1">
      <alignment horizontal="center" vertical="center" wrapText="1"/>
    </xf>
    <xf numFmtId="165" fontId="33" fillId="56" borderId="19" xfId="0" applyNumberFormat="1" applyFont="1" applyFill="1" applyBorder="1" applyAlignment="1">
      <alignment horizontal="center" vertical="center"/>
    </xf>
    <xf numFmtId="0" fontId="34" fillId="55" borderId="19" xfId="0" applyFont="1" applyFill="1" applyBorder="1" applyAlignment="1">
      <alignment horizontal="left" vertical="center"/>
    </xf>
    <xf numFmtId="4" fontId="34" fillId="0" borderId="19" xfId="0" applyNumberFormat="1" applyFont="1" applyFill="1" applyBorder="1" applyAlignment="1">
      <alignment horizontal="center" vertical="center"/>
    </xf>
    <xf numFmtId="171" fontId="34" fillId="0" borderId="19" xfId="0" applyNumberFormat="1" applyFont="1" applyFill="1" applyBorder="1" applyAlignment="1">
      <alignment horizontal="center" vertical="center"/>
    </xf>
    <xf numFmtId="171" fontId="34" fillId="0" borderId="19" xfId="0" applyNumberFormat="1" applyFont="1" applyFill="1" applyBorder="1" applyAlignment="1">
      <alignment horizontal="center"/>
    </xf>
    <xf numFmtId="0" fontId="33" fillId="0" borderId="0" xfId="0" applyFont="1" applyFill="1" applyAlignment="1">
      <alignment horizontal="left" vertical="center"/>
    </xf>
    <xf numFmtId="0" fontId="34" fillId="0" borderId="19" xfId="0" applyFont="1" applyFill="1" applyBorder="1" applyAlignment="1">
      <alignment horizontal="left"/>
    </xf>
    <xf numFmtId="2" fontId="1" fillId="0" borderId="19" xfId="0" applyNumberFormat="1" applyFont="1" applyFill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34" fillId="0" borderId="19" xfId="0" applyFont="1" applyBorder="1" applyAlignment="1">
      <alignment horizontal="left" vertical="center"/>
    </xf>
    <xf numFmtId="2" fontId="34" fillId="0" borderId="19" xfId="0" applyNumberFormat="1" applyFont="1" applyBorder="1" applyAlignment="1">
      <alignment horizontal="center"/>
    </xf>
    <xf numFmtId="165" fontId="34" fillId="0" borderId="19" xfId="0" applyNumberFormat="1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4" fontId="34" fillId="0" borderId="19" xfId="0" applyNumberFormat="1" applyFont="1" applyBorder="1" applyAlignment="1">
      <alignment horizontal="center" vertical="center"/>
    </xf>
    <xf numFmtId="0" fontId="64" fillId="56" borderId="19" xfId="0" applyFont="1" applyFill="1" applyBorder="1" applyAlignment="1">
      <alignment horizontal="left"/>
    </xf>
    <xf numFmtId="2" fontId="64" fillId="56" borderId="19" xfId="0" applyNumberFormat="1" applyFont="1" applyFill="1" applyBorder="1" applyAlignment="1">
      <alignment horizontal="center"/>
    </xf>
    <xf numFmtId="165" fontId="64" fillId="56" borderId="19" xfId="0" applyNumberFormat="1" applyFont="1" applyFill="1" applyBorder="1" applyAlignment="1">
      <alignment horizontal="left"/>
    </xf>
    <xf numFmtId="0" fontId="64" fillId="56" borderId="0" xfId="0" applyFont="1" applyFill="1" applyBorder="1" applyAlignment="1">
      <alignment horizontal="left" vertical="center" wrapText="1"/>
    </xf>
    <xf numFmtId="2" fontId="34" fillId="0" borderId="19" xfId="0" applyNumberFormat="1" applyFont="1" applyFill="1" applyBorder="1" applyAlignment="1">
      <alignment horizontal="center" vertical="center"/>
    </xf>
    <xf numFmtId="165" fontId="34" fillId="0" borderId="19" xfId="355" applyNumberFormat="1" applyFont="1" applyFill="1" applyBorder="1" applyAlignment="1">
      <alignment horizontal="center"/>
      <protection/>
    </xf>
    <xf numFmtId="165" fontId="34" fillId="0" borderId="19" xfId="35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2" fillId="55" borderId="30" xfId="511" applyFont="1" applyFill="1" applyBorder="1" applyAlignment="1">
      <alignment horizontal="left" vertical="center"/>
      <protection/>
    </xf>
    <xf numFmtId="0" fontId="15" fillId="55" borderId="30" xfId="511" applyFill="1" applyBorder="1">
      <alignment/>
      <protection/>
    </xf>
    <xf numFmtId="0" fontId="15" fillId="55" borderId="30" xfId="511" applyFill="1" applyBorder="1" applyAlignment="1">
      <alignment wrapText="1"/>
      <protection/>
    </xf>
    <xf numFmtId="0" fontId="42" fillId="55" borderId="31" xfId="511" applyFont="1" applyFill="1" applyBorder="1" applyAlignment="1">
      <alignment horizontal="left" vertical="center"/>
      <protection/>
    </xf>
    <xf numFmtId="0" fontId="42" fillId="55" borderId="31" xfId="511" applyFont="1" applyFill="1" applyBorder="1" applyAlignment="1">
      <alignment horizontal="right" vertical="center" wrapText="1"/>
      <protection/>
    </xf>
    <xf numFmtId="0" fontId="42" fillId="55" borderId="31" xfId="511" applyFont="1" applyFill="1" applyBorder="1" applyAlignment="1">
      <alignment horizontal="right" vertical="center"/>
      <protection/>
    </xf>
    <xf numFmtId="0" fontId="43" fillId="0" borderId="31" xfId="0" applyFont="1" applyFill="1" applyBorder="1" applyAlignment="1">
      <alignment vertical="center"/>
    </xf>
    <xf numFmtId="0" fontId="43" fillId="0" borderId="31" xfId="0" applyFont="1" applyFill="1" applyBorder="1" applyAlignment="1">
      <alignment horizontal="left" vertical="center"/>
    </xf>
    <xf numFmtId="4" fontId="43" fillId="0" borderId="31" xfId="0" applyNumberFormat="1" applyFont="1" applyFill="1" applyBorder="1" applyAlignment="1">
      <alignment vertical="center"/>
    </xf>
    <xf numFmtId="0" fontId="50" fillId="55" borderId="31" xfId="511" applyFont="1" applyFill="1" applyBorder="1" applyAlignment="1">
      <alignment horizontal="left" vertical="center"/>
      <protection/>
    </xf>
    <xf numFmtId="0" fontId="50" fillId="55" borderId="31" xfId="511" applyFont="1" applyFill="1" applyBorder="1" applyAlignment="1">
      <alignment horizontal="right" vertical="center" wrapText="1"/>
      <protection/>
    </xf>
    <xf numFmtId="0" fontId="50" fillId="55" borderId="31" xfId="511" applyFont="1" applyFill="1" applyBorder="1" applyAlignment="1">
      <alignment horizontal="right" vertical="center"/>
      <protection/>
    </xf>
    <xf numFmtId="0" fontId="43" fillId="0" borderId="31" xfId="0" applyFont="1" applyBorder="1" applyAlignment="1">
      <alignment vertical="center"/>
    </xf>
    <xf numFmtId="0" fontId="43" fillId="0" borderId="31" xfId="0" applyFont="1" applyBorder="1" applyAlignment="1">
      <alignment horizontal="left" vertical="center"/>
    </xf>
    <xf numFmtId="4" fontId="43" fillId="0" borderId="31" xfId="0" applyNumberFormat="1" applyFont="1" applyBorder="1" applyAlignment="1">
      <alignment vertical="center"/>
    </xf>
    <xf numFmtId="0" fontId="49" fillId="0" borderId="31" xfId="0" applyFont="1" applyFill="1" applyBorder="1" applyAlignment="1">
      <alignment vertical="center"/>
    </xf>
    <xf numFmtId="0" fontId="49" fillId="0" borderId="31" xfId="0" applyFont="1" applyFill="1" applyBorder="1" applyAlignment="1">
      <alignment horizontal="left" vertical="center"/>
    </xf>
    <xf numFmtId="4" fontId="49" fillId="0" borderId="31" xfId="0" applyNumberFormat="1" applyFont="1" applyFill="1" applyBorder="1" applyAlignment="1">
      <alignment vertical="center"/>
    </xf>
    <xf numFmtId="0" fontId="43" fillId="0" borderId="31" xfId="0" applyFont="1" applyBorder="1" applyAlignment="1">
      <alignment vertical="center"/>
    </xf>
    <xf numFmtId="0" fontId="43" fillId="0" borderId="31" xfId="0" applyFont="1" applyBorder="1" applyAlignment="1">
      <alignment horizontal="left" vertical="center"/>
    </xf>
    <xf numFmtId="4" fontId="43" fillId="0" borderId="31" xfId="0" applyNumberFormat="1" applyFont="1" applyBorder="1" applyAlignment="1">
      <alignment vertical="center"/>
    </xf>
    <xf numFmtId="165" fontId="32" fillId="55" borderId="31" xfId="508" applyNumberFormat="1" applyFont="1" applyFill="1" applyBorder="1">
      <alignment/>
      <protection/>
    </xf>
    <xf numFmtId="0" fontId="0" fillId="55" borderId="31" xfId="0" applyFill="1" applyBorder="1" applyAlignment="1">
      <alignment/>
    </xf>
    <xf numFmtId="0" fontId="42" fillId="55" borderId="30" xfId="488" applyFont="1" applyFill="1" applyBorder="1" applyAlignment="1">
      <alignment horizontal="left" vertical="center"/>
      <protection/>
    </xf>
    <xf numFmtId="0" fontId="1" fillId="55" borderId="30" xfId="488" applyFill="1" applyBorder="1">
      <alignment/>
      <protection/>
    </xf>
    <xf numFmtId="0" fontId="37" fillId="55" borderId="30" xfId="488" applyFont="1" applyFill="1" applyBorder="1" applyAlignment="1">
      <alignment wrapText="1"/>
      <protection/>
    </xf>
    <xf numFmtId="0" fontId="42" fillId="55" borderId="31" xfId="488" applyFont="1" applyFill="1" applyBorder="1" applyAlignment="1">
      <alignment horizontal="left" vertical="center"/>
      <protection/>
    </xf>
    <xf numFmtId="0" fontId="42" fillId="55" borderId="31" xfId="488" applyFont="1" applyFill="1" applyBorder="1" applyAlignment="1">
      <alignment horizontal="right" vertical="center" wrapText="1"/>
      <protection/>
    </xf>
    <xf numFmtId="0" fontId="42" fillId="55" borderId="31" xfId="488" applyFont="1" applyFill="1" applyBorder="1" applyAlignment="1">
      <alignment horizontal="right" vertical="center"/>
      <protection/>
    </xf>
    <xf numFmtId="4" fontId="32" fillId="55" borderId="31" xfId="488" applyNumberFormat="1" applyFont="1" applyFill="1" applyBorder="1" applyAlignment="1">
      <alignment vertical="center" wrapText="1"/>
      <protection/>
    </xf>
    <xf numFmtId="0" fontId="43" fillId="55" borderId="31" xfId="488" applyFont="1" applyFill="1" applyBorder="1" applyAlignment="1">
      <alignment/>
      <protection/>
    </xf>
    <xf numFmtId="0" fontId="43" fillId="55" borderId="31" xfId="488" applyFont="1" applyFill="1" applyBorder="1" applyAlignment="1">
      <alignment horizontal="left"/>
      <protection/>
    </xf>
    <xf numFmtId="4" fontId="43" fillId="55" borderId="31" xfId="488" applyNumberFormat="1" applyFont="1" applyFill="1" applyBorder="1" applyAlignment="1">
      <alignment/>
      <protection/>
    </xf>
    <xf numFmtId="0" fontId="32" fillId="55" borderId="31" xfId="488" applyFont="1" applyFill="1" applyBorder="1" applyAlignment="1">
      <alignment wrapText="1"/>
      <protection/>
    </xf>
    <xf numFmtId="0" fontId="44" fillId="0" borderId="31" xfId="0" applyNumberFormat="1" applyFont="1" applyFill="1" applyBorder="1" applyAlignment="1" applyProtection="1">
      <alignment/>
      <protection/>
    </xf>
    <xf numFmtId="0" fontId="43" fillId="0" borderId="31" xfId="0" applyFont="1" applyFill="1" applyBorder="1" applyAlignment="1">
      <alignment horizontal="left"/>
    </xf>
    <xf numFmtId="168" fontId="43" fillId="0" borderId="31" xfId="0" applyNumberFormat="1" applyFont="1" applyFill="1" applyBorder="1" applyAlignment="1">
      <alignment horizontal="right"/>
    </xf>
    <xf numFmtId="168" fontId="43" fillId="0" borderId="31" xfId="0" applyNumberFormat="1" applyFont="1" applyBorder="1" applyAlignment="1">
      <alignment horizontal="right" vertical="center"/>
    </xf>
    <xf numFmtId="0" fontId="44" fillId="0" borderId="31" xfId="0" applyFont="1" applyBorder="1" applyAlignment="1">
      <alignment/>
    </xf>
    <xf numFmtId="168" fontId="44" fillId="0" borderId="31" xfId="0" applyNumberFormat="1" applyFont="1" applyFill="1" applyBorder="1" applyAlignment="1">
      <alignment horizontal="right"/>
    </xf>
    <xf numFmtId="0" fontId="45" fillId="55" borderId="31" xfId="488" applyFont="1" applyFill="1" applyBorder="1" applyAlignment="1">
      <alignment wrapText="1"/>
      <protection/>
    </xf>
    <xf numFmtId="168" fontId="43" fillId="0" borderId="31" xfId="0" applyNumberFormat="1" applyFont="1" applyFill="1" applyBorder="1" applyAlignment="1">
      <alignment/>
    </xf>
    <xf numFmtId="0" fontId="43" fillId="0" borderId="31" xfId="0" applyNumberFormat="1" applyFont="1" applyFill="1" applyBorder="1" applyAlignment="1" applyProtection="1">
      <alignment/>
      <protection/>
    </xf>
    <xf numFmtId="0" fontId="43" fillId="13" borderId="31" xfId="488" applyFont="1" applyFill="1" applyBorder="1" applyAlignment="1">
      <alignment horizontal="left"/>
      <protection/>
    </xf>
    <xf numFmtId="4" fontId="43" fillId="13" borderId="31" xfId="488" applyNumberFormat="1" applyFont="1" applyFill="1" applyBorder="1" applyAlignment="1">
      <alignment/>
      <protection/>
    </xf>
    <xf numFmtId="4" fontId="32" fillId="13" borderId="31" xfId="488" applyNumberFormat="1" applyFont="1" applyFill="1" applyBorder="1" applyAlignment="1">
      <alignment vertical="center" wrapText="1"/>
      <protection/>
    </xf>
    <xf numFmtId="0" fontId="34" fillId="55" borderId="31" xfId="488" applyFont="1" applyFill="1" applyBorder="1" applyAlignment="1">
      <alignment/>
      <protection/>
    </xf>
    <xf numFmtId="0" fontId="43" fillId="55" borderId="31" xfId="488" applyFont="1" applyFill="1" applyBorder="1" applyAlignment="1">
      <alignment vertical="center"/>
      <protection/>
    </xf>
    <xf numFmtId="168" fontId="43" fillId="0" borderId="31" xfId="0" applyNumberFormat="1" applyFont="1" applyFill="1" applyBorder="1" applyAlignment="1">
      <alignment horizontal="right" vertical="center"/>
    </xf>
    <xf numFmtId="0" fontId="32" fillId="55" borderId="31" xfId="486" applyFont="1" applyFill="1" applyBorder="1">
      <alignment/>
      <protection/>
    </xf>
    <xf numFmtId="0" fontId="32" fillId="55" borderId="31" xfId="486" applyNumberFormat="1" applyFont="1" applyFill="1" applyBorder="1">
      <alignment/>
      <protection/>
    </xf>
    <xf numFmtId="0" fontId="45" fillId="55" borderId="31" xfId="486" applyFont="1" applyFill="1" applyBorder="1">
      <alignment/>
      <protection/>
    </xf>
    <xf numFmtId="3" fontId="32" fillId="55" borderId="31" xfId="486" applyNumberFormat="1" applyFont="1" applyFill="1" applyBorder="1" applyAlignment="1">
      <alignment vertical="center" wrapText="1"/>
      <protection/>
    </xf>
    <xf numFmtId="4" fontId="32" fillId="55" borderId="31" xfId="486" applyNumberFormat="1" applyFont="1" applyFill="1" applyBorder="1">
      <alignment/>
      <protection/>
    </xf>
    <xf numFmtId="0" fontId="19" fillId="0" borderId="31" xfId="0" applyFont="1" applyBorder="1" applyAlignment="1">
      <alignment wrapText="1"/>
    </xf>
    <xf numFmtId="0" fontId="42" fillId="55" borderId="32" xfId="497" applyFont="1" applyFill="1" applyBorder="1" applyAlignment="1">
      <alignment horizontal="left" vertical="center"/>
      <protection/>
    </xf>
    <xf numFmtId="0" fontId="34" fillId="55" borderId="32" xfId="497" applyFont="1" applyFill="1" applyBorder="1">
      <alignment/>
      <protection/>
    </xf>
    <xf numFmtId="0" fontId="34" fillId="55" borderId="32" xfId="497" applyFont="1" applyFill="1" applyBorder="1" applyAlignment="1">
      <alignment wrapText="1"/>
      <protection/>
    </xf>
    <xf numFmtId="0" fontId="1" fillId="55" borderId="32" xfId="497" applyFill="1" applyBorder="1">
      <alignment/>
      <protection/>
    </xf>
    <xf numFmtId="0" fontId="32" fillId="55" borderId="19" xfId="497" applyFont="1" applyFill="1" applyBorder="1">
      <alignment/>
      <protection/>
    </xf>
    <xf numFmtId="0" fontId="1" fillId="55" borderId="19" xfId="497" applyFill="1" applyBorder="1">
      <alignment/>
      <protection/>
    </xf>
    <xf numFmtId="3" fontId="32" fillId="55" borderId="19" xfId="497" applyNumberFormat="1" applyFont="1" applyFill="1" applyBorder="1">
      <alignment/>
      <protection/>
    </xf>
    <xf numFmtId="165" fontId="32" fillId="55" borderId="19" xfId="497" applyNumberFormat="1" applyFont="1" applyFill="1" applyBorder="1">
      <alignment/>
      <protection/>
    </xf>
    <xf numFmtId="165" fontId="32" fillId="55" borderId="19" xfId="497" applyNumberFormat="1" applyFont="1" applyFill="1" applyBorder="1" applyAlignment="1">
      <alignment vertical="center" wrapText="1"/>
      <protection/>
    </xf>
    <xf numFmtId="0" fontId="37" fillId="55" borderId="19" xfId="497" applyFont="1" applyFill="1" applyBorder="1">
      <alignment/>
      <protection/>
    </xf>
    <xf numFmtId="0" fontId="42" fillId="55" borderId="31" xfId="519" applyFont="1" applyFill="1" applyBorder="1" applyAlignment="1">
      <alignment horizontal="left" vertical="center"/>
      <protection/>
    </xf>
    <xf numFmtId="0" fontId="42" fillId="55" borderId="31" xfId="519" applyFont="1" applyFill="1" applyBorder="1" applyAlignment="1">
      <alignment horizontal="left" vertical="center" wrapText="1"/>
      <protection/>
    </xf>
    <xf numFmtId="168" fontId="43" fillId="0" borderId="31" xfId="0" applyNumberFormat="1" applyFont="1" applyBorder="1" applyAlignment="1">
      <alignment horizontal="right" vertical="center"/>
    </xf>
    <xf numFmtId="0" fontId="49" fillId="0" borderId="31" xfId="0" applyFont="1" applyBorder="1" applyAlignment="1">
      <alignment/>
    </xf>
    <xf numFmtId="0" fontId="50" fillId="55" borderId="31" xfId="519" applyFont="1" applyFill="1" applyBorder="1" applyAlignment="1">
      <alignment horizontal="left" vertical="center"/>
      <protection/>
    </xf>
    <xf numFmtId="0" fontId="50" fillId="55" borderId="31" xfId="519" applyFont="1" applyFill="1" applyBorder="1" applyAlignment="1">
      <alignment horizontal="left" vertical="center" wrapText="1"/>
      <protection/>
    </xf>
    <xf numFmtId="0" fontId="0" fillId="0" borderId="31" xfId="0" applyBorder="1" applyAlignment="1">
      <alignment/>
    </xf>
    <xf numFmtId="0" fontId="51" fillId="0" borderId="31" xfId="0" applyFont="1" applyBorder="1" applyAlignment="1">
      <alignment/>
    </xf>
    <xf numFmtId="0" fontId="49" fillId="55" borderId="31" xfId="519" applyFont="1" applyFill="1" applyBorder="1" applyAlignment="1">
      <alignment vertical="center"/>
      <protection/>
    </xf>
    <xf numFmtId="0" fontId="42" fillId="55" borderId="31" xfId="519" applyFont="1" applyFill="1" applyBorder="1" applyAlignment="1">
      <alignment vertical="center"/>
      <protection/>
    </xf>
    <xf numFmtId="4" fontId="42" fillId="55" borderId="31" xfId="519" applyNumberFormat="1" applyFont="1" applyFill="1" applyBorder="1" applyAlignment="1">
      <alignment vertical="center" wrapText="1"/>
      <protection/>
    </xf>
    <xf numFmtId="4" fontId="42" fillId="55" borderId="31" xfId="519" applyNumberFormat="1" applyFont="1" applyFill="1" applyBorder="1" applyAlignment="1">
      <alignment vertical="center"/>
      <protection/>
    </xf>
    <xf numFmtId="0" fontId="42" fillId="55" borderId="30" xfId="520" applyFont="1" applyFill="1" applyBorder="1" applyAlignment="1">
      <alignment horizontal="left" vertical="center"/>
      <protection/>
    </xf>
    <xf numFmtId="0" fontId="15" fillId="55" borderId="30" xfId="520" applyFont="1" applyFill="1" applyBorder="1">
      <alignment/>
      <protection/>
    </xf>
    <xf numFmtId="0" fontId="15" fillId="55" borderId="30" xfId="520" applyFill="1" applyBorder="1">
      <alignment/>
      <protection/>
    </xf>
    <xf numFmtId="0" fontId="42" fillId="55" borderId="31" xfId="520" applyFont="1" applyFill="1" applyBorder="1" applyAlignment="1">
      <alignment horizontal="left" vertical="center"/>
      <protection/>
    </xf>
    <xf numFmtId="0" fontId="42" fillId="55" borderId="31" xfId="520" applyFont="1" applyFill="1" applyBorder="1" applyAlignment="1">
      <alignment horizontal="right" vertical="center"/>
      <protection/>
    </xf>
    <xf numFmtId="0" fontId="32" fillId="55" borderId="31" xfId="520" applyFont="1" applyFill="1" applyBorder="1" applyAlignment="1">
      <alignment horizontal="left" vertical="center"/>
      <protection/>
    </xf>
    <xf numFmtId="0" fontId="15" fillId="55" borderId="31" xfId="520" applyFont="1" applyFill="1" applyBorder="1">
      <alignment/>
      <protection/>
    </xf>
    <xf numFmtId="0" fontId="43" fillId="55" borderId="31" xfId="520" applyFont="1" applyFill="1" applyBorder="1">
      <alignment/>
      <protection/>
    </xf>
    <xf numFmtId="0" fontId="32" fillId="55" borderId="31" xfId="520" applyFont="1" applyFill="1" applyBorder="1">
      <alignment/>
      <protection/>
    </xf>
    <xf numFmtId="0" fontId="43" fillId="55" borderId="31" xfId="520" applyFont="1" applyFill="1" applyBorder="1" applyAlignment="1">
      <alignment vertical="center"/>
      <protection/>
    </xf>
    <xf numFmtId="0" fontId="43" fillId="55" borderId="31" xfId="520" applyFont="1" applyFill="1" applyBorder="1" applyAlignment="1">
      <alignment horizontal="left" vertical="center"/>
      <protection/>
    </xf>
    <xf numFmtId="4" fontId="43" fillId="55" borderId="31" xfId="520" applyNumberFormat="1" applyFont="1" applyFill="1" applyBorder="1" applyAlignment="1">
      <alignment vertical="center"/>
      <protection/>
    </xf>
    <xf numFmtId="4" fontId="32" fillId="55" borderId="31" xfId="520" applyNumberFormat="1" applyFont="1" applyFill="1" applyBorder="1" applyAlignment="1">
      <alignment vertical="center"/>
      <protection/>
    </xf>
    <xf numFmtId="0" fontId="53" fillId="55" borderId="31" xfId="520" applyFont="1" applyFill="1" applyBorder="1">
      <alignment/>
      <protection/>
    </xf>
    <xf numFmtId="0" fontId="42" fillId="55" borderId="31" xfId="520" applyFont="1" applyFill="1" applyBorder="1" applyAlignment="1">
      <alignment vertical="center"/>
      <protection/>
    </xf>
    <xf numFmtId="4" fontId="42" fillId="55" borderId="31" xfId="520" applyNumberFormat="1" applyFont="1" applyFill="1" applyBorder="1" applyAlignment="1">
      <alignment vertical="center"/>
      <protection/>
    </xf>
    <xf numFmtId="0" fontId="46" fillId="0" borderId="0" xfId="0" applyFont="1" applyFill="1" applyAlignment="1">
      <alignment/>
    </xf>
    <xf numFmtId="4" fontId="69" fillId="0" borderId="0" xfId="0" applyNumberFormat="1" applyFont="1" applyFill="1" applyAlignment="1">
      <alignment horizontal="left"/>
    </xf>
    <xf numFmtId="0" fontId="29" fillId="56" borderId="33" xfId="0" applyFont="1" applyFill="1" applyBorder="1" applyAlignment="1">
      <alignment horizontal="left" vertical="center"/>
    </xf>
    <xf numFmtId="0" fontId="29" fillId="56" borderId="33" xfId="0" applyFont="1" applyFill="1" applyBorder="1" applyAlignment="1">
      <alignment horizontal="right" vertical="center"/>
    </xf>
    <xf numFmtId="4" fontId="29" fillId="56" borderId="33" xfId="0" applyNumberFormat="1" applyFont="1" applyFill="1" applyBorder="1" applyAlignment="1">
      <alignment horizontal="right" vertical="center"/>
    </xf>
    <xf numFmtId="0" fontId="70" fillId="0" borderId="33" xfId="0" applyFont="1" applyBorder="1" applyAlignment="1">
      <alignment/>
    </xf>
    <xf numFmtId="4" fontId="70" fillId="0" borderId="33" xfId="0" applyNumberFormat="1" applyFont="1" applyBorder="1" applyAlignment="1">
      <alignment/>
    </xf>
    <xf numFmtId="0" fontId="71" fillId="0" borderId="33" xfId="0" applyFont="1" applyFill="1" applyBorder="1" applyAlignment="1">
      <alignment vertical="center"/>
    </xf>
    <xf numFmtId="0" fontId="71" fillId="0" borderId="33" xfId="0" applyFont="1" applyFill="1" applyBorder="1" applyAlignment="1">
      <alignment horizontal="left" vertical="center"/>
    </xf>
    <xf numFmtId="173" fontId="71" fillId="0" borderId="33" xfId="0" applyNumberFormat="1" applyFont="1" applyFill="1" applyBorder="1" applyAlignment="1">
      <alignment horizontal="right" vertical="center"/>
    </xf>
    <xf numFmtId="4" fontId="72" fillId="0" borderId="33" xfId="0" applyNumberFormat="1" applyFont="1" applyFill="1" applyBorder="1" applyAlignment="1">
      <alignment horizontal="right"/>
    </xf>
    <xf numFmtId="4" fontId="46" fillId="0" borderId="0" xfId="0" applyNumberFormat="1" applyFont="1" applyFill="1" applyAlignment="1">
      <alignment horizontal="right"/>
    </xf>
    <xf numFmtId="0" fontId="99" fillId="0" borderId="0" xfId="0" applyFont="1" applyFill="1" applyAlignment="1">
      <alignment/>
    </xf>
    <xf numFmtId="165" fontId="73" fillId="0" borderId="19" xfId="0" applyNumberFormat="1" applyFont="1" applyFill="1" applyBorder="1" applyAlignment="1">
      <alignment horizontal="right" vertical="center"/>
    </xf>
    <xf numFmtId="0" fontId="73" fillId="0" borderId="19" xfId="0" applyFont="1" applyFill="1" applyBorder="1" applyAlignment="1">
      <alignment horizontal="left" vertical="center"/>
    </xf>
    <xf numFmtId="169" fontId="73" fillId="0" borderId="19" xfId="0" applyNumberFormat="1" applyFont="1" applyFill="1" applyBorder="1" applyAlignment="1">
      <alignment horizontal="center" vertical="center"/>
    </xf>
    <xf numFmtId="0" fontId="73" fillId="56" borderId="33" xfId="0" applyFont="1" applyFill="1" applyBorder="1" applyAlignment="1">
      <alignment horizontal="left" vertical="center"/>
    </xf>
    <xf numFmtId="4" fontId="73" fillId="56" borderId="33" xfId="0" applyNumberFormat="1" applyFont="1" applyFill="1" applyBorder="1" applyAlignment="1">
      <alignment horizontal="right" vertical="center"/>
    </xf>
    <xf numFmtId="0" fontId="74" fillId="0" borderId="33" xfId="0" applyFont="1" applyFill="1" applyBorder="1" applyAlignment="1">
      <alignment vertical="center"/>
    </xf>
    <xf numFmtId="0" fontId="74" fillId="0" borderId="33" xfId="0" applyFont="1" applyBorder="1" applyAlignment="1">
      <alignment/>
    </xf>
    <xf numFmtId="165" fontId="74" fillId="0" borderId="33" xfId="0" applyNumberFormat="1" applyFont="1" applyBorder="1" applyAlignment="1">
      <alignment/>
    </xf>
    <xf numFmtId="4" fontId="74" fillId="0" borderId="33" xfId="0" applyNumberFormat="1" applyFont="1" applyBorder="1" applyAlignment="1">
      <alignment horizontal="right"/>
    </xf>
    <xf numFmtId="0" fontId="74" fillId="0" borderId="33" xfId="0" applyFont="1" applyBorder="1" applyAlignment="1">
      <alignment vertical="center"/>
    </xf>
    <xf numFmtId="0" fontId="74" fillId="0" borderId="33" xfId="0" applyFont="1" applyBorder="1" applyAlignment="1">
      <alignment horizontal="left" vertical="center"/>
    </xf>
    <xf numFmtId="173" fontId="74" fillId="0" borderId="33" xfId="0" applyNumberFormat="1" applyFont="1" applyBorder="1" applyAlignment="1">
      <alignment horizontal="right" vertical="center"/>
    </xf>
    <xf numFmtId="0" fontId="75" fillId="0" borderId="33" xfId="0" applyFont="1" applyBorder="1" applyAlignment="1">
      <alignment/>
    </xf>
    <xf numFmtId="0" fontId="73" fillId="56" borderId="33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42" fillId="55" borderId="0" xfId="489" applyFont="1" applyFill="1" applyBorder="1" applyAlignment="1">
      <alignment horizontal="left" vertical="center"/>
      <protection/>
    </xf>
    <xf numFmtId="0" fontId="37" fillId="0" borderId="0" xfId="0" applyFont="1" applyBorder="1" applyAlignment="1">
      <alignment horizontal="left" vertical="center"/>
    </xf>
    <xf numFmtId="0" fontId="42" fillId="55" borderId="0" xfId="519" applyFont="1" applyFill="1" applyBorder="1" applyAlignment="1">
      <alignment horizontal="left" vertical="center"/>
      <protection/>
    </xf>
    <xf numFmtId="0" fontId="37" fillId="0" borderId="0" xfId="0" applyFont="1" applyBorder="1" applyAlignment="1">
      <alignment horizontal="center" vertical="center"/>
    </xf>
  </cellXfs>
  <cellStyles count="589">
    <cellStyle name="Normal" xfId="0"/>
    <cellStyle name="20% - Accent1" xfId="15"/>
    <cellStyle name="20% - Accent1 10" xfId="16"/>
    <cellStyle name="20% - Accent1 11" xfId="17"/>
    <cellStyle name="20% - Accent1 12" xfId="18"/>
    <cellStyle name="20% - Accent1 2" xfId="19"/>
    <cellStyle name="20% - Accent1 3" xfId="20"/>
    <cellStyle name="20% - Accent1 4" xfId="21"/>
    <cellStyle name="20% - Accent1 5" xfId="22"/>
    <cellStyle name="20% - Accent1 6" xfId="23"/>
    <cellStyle name="20% - Accent1 7" xfId="24"/>
    <cellStyle name="20% - Accent1 8" xfId="25"/>
    <cellStyle name="20% - Accent1 9" xfId="26"/>
    <cellStyle name="20% - Accent2" xfId="27"/>
    <cellStyle name="20% - Accent2 10" xfId="28"/>
    <cellStyle name="20% - Accent2 11" xfId="29"/>
    <cellStyle name="20% - Accent2 12" xfId="30"/>
    <cellStyle name="20% - Accent2 2" xfId="31"/>
    <cellStyle name="20% - Accent2 3" xfId="32"/>
    <cellStyle name="20% - Accent2 4" xfId="33"/>
    <cellStyle name="20% - Accent2 5" xfId="34"/>
    <cellStyle name="20% - Accent2 6" xfId="35"/>
    <cellStyle name="20% - Accent2 7" xfId="36"/>
    <cellStyle name="20% - Accent2 8" xfId="37"/>
    <cellStyle name="20% - Accent2 9" xfId="38"/>
    <cellStyle name="20% - Accent3" xfId="39"/>
    <cellStyle name="20% - Accent3 10" xfId="40"/>
    <cellStyle name="20% - Accent3 11" xfId="41"/>
    <cellStyle name="20% - Accent3 12" xfId="42"/>
    <cellStyle name="20% - Accent3 2" xfId="43"/>
    <cellStyle name="20% - Accent3 3" xfId="44"/>
    <cellStyle name="20% - Accent3 4" xfId="45"/>
    <cellStyle name="20% - Accent3 5" xfId="46"/>
    <cellStyle name="20% - Accent3 6" xfId="47"/>
    <cellStyle name="20% - Accent3 7" xfId="48"/>
    <cellStyle name="20% - Accent3 8" xfId="49"/>
    <cellStyle name="20% - Accent3 9" xfId="50"/>
    <cellStyle name="20% - Accent4" xfId="51"/>
    <cellStyle name="20% - Accent4 10" xfId="52"/>
    <cellStyle name="20% - Accent4 11" xfId="53"/>
    <cellStyle name="20% - Accent4 12" xfId="54"/>
    <cellStyle name="20% - Accent4 2" xfId="55"/>
    <cellStyle name="20% - Accent4 3" xfId="56"/>
    <cellStyle name="20% - Accent4 4" xfId="57"/>
    <cellStyle name="20% - Accent4 5" xfId="58"/>
    <cellStyle name="20% - Accent4 6" xfId="59"/>
    <cellStyle name="20% - Accent4 7" xfId="60"/>
    <cellStyle name="20% - Accent4 8" xfId="61"/>
    <cellStyle name="20% - Accent4 9" xfId="62"/>
    <cellStyle name="20% - Accent5" xfId="63"/>
    <cellStyle name="20% - Accent5 10" xfId="64"/>
    <cellStyle name="20% - Accent5 11" xfId="65"/>
    <cellStyle name="20% - Accent5 12" xfId="66"/>
    <cellStyle name="20% - Accent5 2" xfId="67"/>
    <cellStyle name="20% - Accent5 3" xfId="68"/>
    <cellStyle name="20% - Accent5 4" xfId="69"/>
    <cellStyle name="20% - Accent5 5" xfId="70"/>
    <cellStyle name="20% - Accent5 6" xfId="71"/>
    <cellStyle name="20% - Accent5 7" xfId="72"/>
    <cellStyle name="20% - Accent5 8" xfId="73"/>
    <cellStyle name="20% - Accent5 9" xfId="74"/>
    <cellStyle name="20% - Accent6" xfId="75"/>
    <cellStyle name="20% - Accent6 10" xfId="76"/>
    <cellStyle name="20% - Accent6 11" xfId="77"/>
    <cellStyle name="20% - Accent6 12" xfId="78"/>
    <cellStyle name="20% - Accent6 2" xfId="79"/>
    <cellStyle name="20% - Accent6 3" xfId="80"/>
    <cellStyle name="20% - Accent6 4" xfId="81"/>
    <cellStyle name="20% - Accent6 5" xfId="82"/>
    <cellStyle name="20% - Accent6 6" xfId="83"/>
    <cellStyle name="20% - Accent6 7" xfId="84"/>
    <cellStyle name="20% - Accent6 8" xfId="85"/>
    <cellStyle name="20% - Accent6 9" xfId="86"/>
    <cellStyle name="40% - Accent1" xfId="87"/>
    <cellStyle name="40% - Accent1 10" xfId="88"/>
    <cellStyle name="40% - Accent1 11" xfId="89"/>
    <cellStyle name="40% - Accent1 12" xfId="90"/>
    <cellStyle name="40% - Accent1 2" xfId="91"/>
    <cellStyle name="40% - Accent1 3" xfId="92"/>
    <cellStyle name="40% - Accent1 4" xfId="93"/>
    <cellStyle name="40% - Accent1 5" xfId="94"/>
    <cellStyle name="40% - Accent1 6" xfId="95"/>
    <cellStyle name="40% - Accent1 7" xfId="96"/>
    <cellStyle name="40% - Accent1 8" xfId="97"/>
    <cellStyle name="40% - Accent1 9" xfId="98"/>
    <cellStyle name="40% - Accent2" xfId="99"/>
    <cellStyle name="40% - Accent2 10" xfId="100"/>
    <cellStyle name="40% - Accent2 11" xfId="101"/>
    <cellStyle name="40% - Accent2 12" xfId="102"/>
    <cellStyle name="40% - Accent2 2" xfId="103"/>
    <cellStyle name="40% - Accent2 3" xfId="104"/>
    <cellStyle name="40% - Accent2 4" xfId="105"/>
    <cellStyle name="40% - Accent2 5" xfId="106"/>
    <cellStyle name="40% - Accent2 6" xfId="107"/>
    <cellStyle name="40% - Accent2 7" xfId="108"/>
    <cellStyle name="40% - Accent2 8" xfId="109"/>
    <cellStyle name="40% - Accent2 9" xfId="110"/>
    <cellStyle name="40% - Accent3" xfId="111"/>
    <cellStyle name="40% - Accent3 10" xfId="112"/>
    <cellStyle name="40% - Accent3 11" xfId="113"/>
    <cellStyle name="40% - Accent3 12" xfId="114"/>
    <cellStyle name="40% - Accent3 2" xfId="115"/>
    <cellStyle name="40% - Accent3 3" xfId="116"/>
    <cellStyle name="40% - Accent3 4" xfId="117"/>
    <cellStyle name="40% - Accent3 5" xfId="118"/>
    <cellStyle name="40% - Accent3 6" xfId="119"/>
    <cellStyle name="40% - Accent3 7" xfId="120"/>
    <cellStyle name="40% - Accent3 8" xfId="121"/>
    <cellStyle name="40% - Accent3 9" xfId="122"/>
    <cellStyle name="40% - Accent4" xfId="123"/>
    <cellStyle name="40% - Accent4 10" xfId="124"/>
    <cellStyle name="40% - Accent4 11" xfId="125"/>
    <cellStyle name="40% - Accent4 12" xfId="126"/>
    <cellStyle name="40% - Accent4 2" xfId="127"/>
    <cellStyle name="40% - Accent4 3" xfId="128"/>
    <cellStyle name="40% - Accent4 4" xfId="129"/>
    <cellStyle name="40% - Accent4 5" xfId="130"/>
    <cellStyle name="40% - Accent4 6" xfId="131"/>
    <cellStyle name="40% - Accent4 7" xfId="132"/>
    <cellStyle name="40% - Accent4 8" xfId="133"/>
    <cellStyle name="40% - Accent4 9" xfId="134"/>
    <cellStyle name="40% - Accent5" xfId="135"/>
    <cellStyle name="40% - Accent5 10" xfId="136"/>
    <cellStyle name="40% - Accent5 11" xfId="137"/>
    <cellStyle name="40% - Accent5 12" xfId="138"/>
    <cellStyle name="40% - Accent5 2" xfId="139"/>
    <cellStyle name="40% - Accent5 3" xfId="140"/>
    <cellStyle name="40% - Accent5 4" xfId="141"/>
    <cellStyle name="40% - Accent5 5" xfId="142"/>
    <cellStyle name="40% - Accent5 6" xfId="143"/>
    <cellStyle name="40% - Accent5 7" xfId="144"/>
    <cellStyle name="40% - Accent5 8" xfId="145"/>
    <cellStyle name="40% - Accent5 9" xfId="146"/>
    <cellStyle name="40% - Accent6" xfId="147"/>
    <cellStyle name="40% - Accent6 10" xfId="148"/>
    <cellStyle name="40% - Accent6 11" xfId="149"/>
    <cellStyle name="40% - Accent6 12" xfId="150"/>
    <cellStyle name="40% - Accent6 2" xfId="151"/>
    <cellStyle name="40% - Accent6 3" xfId="152"/>
    <cellStyle name="40% - Accent6 4" xfId="153"/>
    <cellStyle name="40% - Accent6 5" xfId="154"/>
    <cellStyle name="40% - Accent6 6" xfId="155"/>
    <cellStyle name="40% - Accent6 7" xfId="156"/>
    <cellStyle name="40% - Accent6 8" xfId="157"/>
    <cellStyle name="40% - Accent6 9" xfId="158"/>
    <cellStyle name="60% - Accent1" xfId="159"/>
    <cellStyle name="60% - Accent1 10" xfId="160"/>
    <cellStyle name="60% - Accent1 11" xfId="161"/>
    <cellStyle name="60% - Accent1 12" xfId="162"/>
    <cellStyle name="60% - Accent1 2" xfId="163"/>
    <cellStyle name="60% - Accent1 3" xfId="164"/>
    <cellStyle name="60% - Accent1 39" xfId="165"/>
    <cellStyle name="60% - Accent1 4" xfId="166"/>
    <cellStyle name="60% - Accent1 5" xfId="167"/>
    <cellStyle name="60% - Accent1 6" xfId="168"/>
    <cellStyle name="60% - Accent1 7" xfId="169"/>
    <cellStyle name="60% - Accent1 8" xfId="170"/>
    <cellStyle name="60% - Accent1 9" xfId="171"/>
    <cellStyle name="60% - Accent2" xfId="172"/>
    <cellStyle name="60% - Accent2 10" xfId="173"/>
    <cellStyle name="60% - Accent2 11" xfId="174"/>
    <cellStyle name="60% - Accent2 12" xfId="175"/>
    <cellStyle name="60% - Accent2 2" xfId="176"/>
    <cellStyle name="60% - Accent2 3" xfId="177"/>
    <cellStyle name="60% - Accent2 4" xfId="178"/>
    <cellStyle name="60% - Accent2 5" xfId="179"/>
    <cellStyle name="60% - Accent2 6" xfId="180"/>
    <cellStyle name="60% - Accent2 7" xfId="181"/>
    <cellStyle name="60% - Accent2 8" xfId="182"/>
    <cellStyle name="60% - Accent2 9" xfId="183"/>
    <cellStyle name="60% - Accent3" xfId="184"/>
    <cellStyle name="60% - Accent3 10" xfId="185"/>
    <cellStyle name="60% - Accent3 11" xfId="186"/>
    <cellStyle name="60% - Accent3 12" xfId="187"/>
    <cellStyle name="60% - Accent3 2" xfId="188"/>
    <cellStyle name="60% - Accent3 3" xfId="189"/>
    <cellStyle name="60% - Accent3 4" xfId="190"/>
    <cellStyle name="60% - Accent3 5" xfId="191"/>
    <cellStyle name="60% - Accent3 6" xfId="192"/>
    <cellStyle name="60% - Accent3 7" xfId="193"/>
    <cellStyle name="60% - Accent3 8" xfId="194"/>
    <cellStyle name="60% - Accent3 9" xfId="195"/>
    <cellStyle name="60% - Accent4" xfId="196"/>
    <cellStyle name="60% - Accent4 10" xfId="197"/>
    <cellStyle name="60% - Accent4 11" xfId="198"/>
    <cellStyle name="60% - Accent4 12" xfId="199"/>
    <cellStyle name="60% - Accent4 2" xfId="200"/>
    <cellStyle name="60% - Accent4 3" xfId="201"/>
    <cellStyle name="60% - Accent4 4" xfId="202"/>
    <cellStyle name="60% - Accent4 5" xfId="203"/>
    <cellStyle name="60% - Accent4 6" xfId="204"/>
    <cellStyle name="60% - Accent4 7" xfId="205"/>
    <cellStyle name="60% - Accent4 8" xfId="206"/>
    <cellStyle name="60% - Accent4 9" xfId="207"/>
    <cellStyle name="60% - Accent5" xfId="208"/>
    <cellStyle name="60% - Accent5 10" xfId="209"/>
    <cellStyle name="60% - Accent5 11" xfId="210"/>
    <cellStyle name="60% - Accent5 12" xfId="211"/>
    <cellStyle name="60% - Accent5 2" xfId="212"/>
    <cellStyle name="60% - Accent5 3" xfId="213"/>
    <cellStyle name="60% - Accent5 4" xfId="214"/>
    <cellStyle name="60% - Accent5 5" xfId="215"/>
    <cellStyle name="60% - Accent5 6" xfId="216"/>
    <cellStyle name="60% - Accent5 7" xfId="217"/>
    <cellStyle name="60% - Accent5 8" xfId="218"/>
    <cellStyle name="60% - Accent5 9" xfId="219"/>
    <cellStyle name="60% - Accent6" xfId="220"/>
    <cellStyle name="60% - Accent6 10" xfId="221"/>
    <cellStyle name="60% - Accent6 11" xfId="222"/>
    <cellStyle name="60% - Accent6 12" xfId="223"/>
    <cellStyle name="60% - Accent6 2" xfId="224"/>
    <cellStyle name="60% - Accent6 3" xfId="225"/>
    <cellStyle name="60% - Accent6 4" xfId="226"/>
    <cellStyle name="60% - Accent6 5" xfId="227"/>
    <cellStyle name="60% - Accent6 6" xfId="228"/>
    <cellStyle name="60% - Accent6 7" xfId="229"/>
    <cellStyle name="60% - Accent6 8" xfId="230"/>
    <cellStyle name="60% - Accent6 9" xfId="231"/>
    <cellStyle name="Accent1" xfId="232"/>
    <cellStyle name="Accent1 10" xfId="233"/>
    <cellStyle name="Accent1 11" xfId="234"/>
    <cellStyle name="Accent1 12" xfId="235"/>
    <cellStyle name="Accent1 2" xfId="236"/>
    <cellStyle name="Accent1 3" xfId="237"/>
    <cellStyle name="Accent1 4" xfId="238"/>
    <cellStyle name="Accent1 5" xfId="239"/>
    <cellStyle name="Accent1 6" xfId="240"/>
    <cellStyle name="Accent1 7" xfId="241"/>
    <cellStyle name="Accent1 8" xfId="242"/>
    <cellStyle name="Accent1 9" xfId="243"/>
    <cellStyle name="Accent2" xfId="244"/>
    <cellStyle name="Accent2 10" xfId="245"/>
    <cellStyle name="Accent2 11" xfId="246"/>
    <cellStyle name="Accent2 12" xfId="247"/>
    <cellStyle name="Accent2 2" xfId="248"/>
    <cellStyle name="Accent2 3" xfId="249"/>
    <cellStyle name="Accent2 4" xfId="250"/>
    <cellStyle name="Accent2 5" xfId="251"/>
    <cellStyle name="Accent2 6" xfId="252"/>
    <cellStyle name="Accent2 7" xfId="253"/>
    <cellStyle name="Accent2 8" xfId="254"/>
    <cellStyle name="Accent2 9" xfId="255"/>
    <cellStyle name="Accent3" xfId="256"/>
    <cellStyle name="Accent3 10" xfId="257"/>
    <cellStyle name="Accent3 11" xfId="258"/>
    <cellStyle name="Accent3 12" xfId="259"/>
    <cellStyle name="Accent3 2" xfId="260"/>
    <cellStyle name="Accent3 3" xfId="261"/>
    <cellStyle name="Accent3 4" xfId="262"/>
    <cellStyle name="Accent3 5" xfId="263"/>
    <cellStyle name="Accent3 6" xfId="264"/>
    <cellStyle name="Accent3 7" xfId="265"/>
    <cellStyle name="Accent3 8" xfId="266"/>
    <cellStyle name="Accent3 9" xfId="267"/>
    <cellStyle name="Accent4" xfId="268"/>
    <cellStyle name="Accent4 10" xfId="269"/>
    <cellStyle name="Accent4 11" xfId="270"/>
    <cellStyle name="Accent4 12" xfId="271"/>
    <cellStyle name="Accent4 2" xfId="272"/>
    <cellStyle name="Accent4 3" xfId="273"/>
    <cellStyle name="Accent4 4" xfId="274"/>
    <cellStyle name="Accent4 5" xfId="275"/>
    <cellStyle name="Accent4 6" xfId="276"/>
    <cellStyle name="Accent4 7" xfId="277"/>
    <cellStyle name="Accent4 8" xfId="278"/>
    <cellStyle name="Accent4 9" xfId="279"/>
    <cellStyle name="Accent5" xfId="280"/>
    <cellStyle name="Accent5 10" xfId="281"/>
    <cellStyle name="Accent5 11" xfId="282"/>
    <cellStyle name="Accent5 12" xfId="283"/>
    <cellStyle name="Accent5 2" xfId="284"/>
    <cellStyle name="Accent5 3" xfId="285"/>
    <cellStyle name="Accent5 4" xfId="286"/>
    <cellStyle name="Accent5 5" xfId="287"/>
    <cellStyle name="Accent5 6" xfId="288"/>
    <cellStyle name="Accent5 7" xfId="289"/>
    <cellStyle name="Accent5 8" xfId="290"/>
    <cellStyle name="Accent5 9" xfId="291"/>
    <cellStyle name="Accent6" xfId="292"/>
    <cellStyle name="Accent6 10" xfId="293"/>
    <cellStyle name="Accent6 11" xfId="294"/>
    <cellStyle name="Accent6 12" xfId="295"/>
    <cellStyle name="Accent6 2" xfId="296"/>
    <cellStyle name="Accent6 3" xfId="297"/>
    <cellStyle name="Accent6 4" xfId="298"/>
    <cellStyle name="Accent6 5" xfId="299"/>
    <cellStyle name="Accent6 6" xfId="300"/>
    <cellStyle name="Accent6 7" xfId="301"/>
    <cellStyle name="Accent6 8" xfId="302"/>
    <cellStyle name="Accent6 9" xfId="303"/>
    <cellStyle name="Bad" xfId="304"/>
    <cellStyle name="Bad 10" xfId="305"/>
    <cellStyle name="Bad 11" xfId="306"/>
    <cellStyle name="Bad 12" xfId="307"/>
    <cellStyle name="Bad 2" xfId="308"/>
    <cellStyle name="Bad 3" xfId="309"/>
    <cellStyle name="Bad 4" xfId="310"/>
    <cellStyle name="Bad 5" xfId="311"/>
    <cellStyle name="Bad 6" xfId="312"/>
    <cellStyle name="Bad 7" xfId="313"/>
    <cellStyle name="Bad 8" xfId="314"/>
    <cellStyle name="Bad 9" xfId="315"/>
    <cellStyle name="Calculation" xfId="316"/>
    <cellStyle name="Calculation 10" xfId="317"/>
    <cellStyle name="Calculation 11" xfId="318"/>
    <cellStyle name="Calculation 12" xfId="319"/>
    <cellStyle name="Calculation 2" xfId="320"/>
    <cellStyle name="Calculation 3" xfId="321"/>
    <cellStyle name="Calculation 4" xfId="322"/>
    <cellStyle name="Calculation 5" xfId="323"/>
    <cellStyle name="Calculation 6" xfId="324"/>
    <cellStyle name="Calculation 7" xfId="325"/>
    <cellStyle name="Calculation 8" xfId="326"/>
    <cellStyle name="Calculation 9" xfId="327"/>
    <cellStyle name="Check Cell" xfId="328"/>
    <cellStyle name="Check Cell 10" xfId="329"/>
    <cellStyle name="Check Cell 11" xfId="330"/>
    <cellStyle name="Check Cell 12" xfId="331"/>
    <cellStyle name="Check Cell 2" xfId="332"/>
    <cellStyle name="Check Cell 3" xfId="333"/>
    <cellStyle name="Check Cell 4" xfId="334"/>
    <cellStyle name="Check Cell 5" xfId="335"/>
    <cellStyle name="Check Cell 6" xfId="336"/>
    <cellStyle name="Check Cell 7" xfId="337"/>
    <cellStyle name="Check Cell 8" xfId="338"/>
    <cellStyle name="Check Cell 9" xfId="339"/>
    <cellStyle name="Comma" xfId="340"/>
    <cellStyle name="Comma [0]" xfId="341"/>
    <cellStyle name="Comma 10" xfId="342"/>
    <cellStyle name="Comma 11" xfId="343"/>
    <cellStyle name="Comma 12" xfId="344"/>
    <cellStyle name="Comma 2" xfId="345"/>
    <cellStyle name="Comma 3" xfId="346"/>
    <cellStyle name="Comma 4" xfId="347"/>
    <cellStyle name="Comma 5" xfId="348"/>
    <cellStyle name="Comma 6" xfId="349"/>
    <cellStyle name="Comma 7" xfId="350"/>
    <cellStyle name="Comma 8" xfId="351"/>
    <cellStyle name="Comma 9" xfId="352"/>
    <cellStyle name="Currency" xfId="353"/>
    <cellStyle name="Currency [0]" xfId="354"/>
    <cellStyle name="Excel Built-in Normal" xfId="355"/>
    <cellStyle name="Explanatory Text" xfId="356"/>
    <cellStyle name="Explanatory Text 10" xfId="357"/>
    <cellStyle name="Explanatory Text 11" xfId="358"/>
    <cellStyle name="Explanatory Text 12" xfId="359"/>
    <cellStyle name="Explanatory Text 2" xfId="360"/>
    <cellStyle name="Explanatory Text 3" xfId="361"/>
    <cellStyle name="Explanatory Text 4" xfId="362"/>
    <cellStyle name="Explanatory Text 5" xfId="363"/>
    <cellStyle name="Explanatory Text 6" xfId="364"/>
    <cellStyle name="Explanatory Text 7" xfId="365"/>
    <cellStyle name="Explanatory Text 8" xfId="366"/>
    <cellStyle name="Explanatory Text 9" xfId="367"/>
    <cellStyle name="Good" xfId="368"/>
    <cellStyle name="Good 10" xfId="369"/>
    <cellStyle name="Good 11" xfId="370"/>
    <cellStyle name="Good 12" xfId="371"/>
    <cellStyle name="Good 2" xfId="372"/>
    <cellStyle name="Good 3" xfId="373"/>
    <cellStyle name="Good 4" xfId="374"/>
    <cellStyle name="Good 5" xfId="375"/>
    <cellStyle name="Good 6" xfId="376"/>
    <cellStyle name="Good 7" xfId="377"/>
    <cellStyle name="Good 8" xfId="378"/>
    <cellStyle name="Good 9" xfId="379"/>
    <cellStyle name="Heading 1" xfId="380"/>
    <cellStyle name="Heading 1 10" xfId="381"/>
    <cellStyle name="Heading 1 11" xfId="382"/>
    <cellStyle name="Heading 1 12" xfId="383"/>
    <cellStyle name="Heading 1 2" xfId="384"/>
    <cellStyle name="Heading 1 3" xfId="385"/>
    <cellStyle name="Heading 1 4" xfId="386"/>
    <cellStyle name="Heading 1 5" xfId="387"/>
    <cellStyle name="Heading 1 6" xfId="388"/>
    <cellStyle name="Heading 1 7" xfId="389"/>
    <cellStyle name="Heading 1 8" xfId="390"/>
    <cellStyle name="Heading 1 9" xfId="391"/>
    <cellStyle name="Heading 2" xfId="392"/>
    <cellStyle name="Heading 2 10" xfId="393"/>
    <cellStyle name="Heading 2 11" xfId="394"/>
    <cellStyle name="Heading 2 12" xfId="395"/>
    <cellStyle name="Heading 2 2" xfId="396"/>
    <cellStyle name="Heading 2 3" xfId="397"/>
    <cellStyle name="Heading 2 4" xfId="398"/>
    <cellStyle name="Heading 2 5" xfId="399"/>
    <cellStyle name="Heading 2 6" xfId="400"/>
    <cellStyle name="Heading 2 7" xfId="401"/>
    <cellStyle name="Heading 2 8" xfId="402"/>
    <cellStyle name="Heading 2 9" xfId="403"/>
    <cellStyle name="Heading 3" xfId="404"/>
    <cellStyle name="Heading 3 10" xfId="405"/>
    <cellStyle name="Heading 3 11" xfId="406"/>
    <cellStyle name="Heading 3 12" xfId="407"/>
    <cellStyle name="Heading 3 2" xfId="408"/>
    <cellStyle name="Heading 3 3" xfId="409"/>
    <cellStyle name="Heading 3 4" xfId="410"/>
    <cellStyle name="Heading 3 5" xfId="411"/>
    <cellStyle name="Heading 3 6" xfId="412"/>
    <cellStyle name="Heading 3 7" xfId="413"/>
    <cellStyle name="Heading 3 8" xfId="414"/>
    <cellStyle name="Heading 3 9" xfId="415"/>
    <cellStyle name="Heading 4" xfId="416"/>
    <cellStyle name="Heading 4 10" xfId="417"/>
    <cellStyle name="Heading 4 11" xfId="418"/>
    <cellStyle name="Heading 4 12" xfId="419"/>
    <cellStyle name="Heading 4 2" xfId="420"/>
    <cellStyle name="Heading 4 3" xfId="421"/>
    <cellStyle name="Heading 4 4" xfId="422"/>
    <cellStyle name="Heading 4 5" xfId="423"/>
    <cellStyle name="Heading 4 6" xfId="424"/>
    <cellStyle name="Heading 4 7" xfId="425"/>
    <cellStyle name="Heading 4 8" xfId="426"/>
    <cellStyle name="Heading 4 9" xfId="427"/>
    <cellStyle name="Input" xfId="428"/>
    <cellStyle name="Input 10" xfId="429"/>
    <cellStyle name="Input 11" xfId="430"/>
    <cellStyle name="Input 12" xfId="431"/>
    <cellStyle name="Input 2" xfId="432"/>
    <cellStyle name="Input 3" xfId="433"/>
    <cellStyle name="Input 4" xfId="434"/>
    <cellStyle name="Input 5" xfId="435"/>
    <cellStyle name="Input 6" xfId="436"/>
    <cellStyle name="Input 7" xfId="437"/>
    <cellStyle name="Input 8" xfId="438"/>
    <cellStyle name="Input 9" xfId="439"/>
    <cellStyle name="Linked Cell" xfId="440"/>
    <cellStyle name="Linked Cell 10" xfId="441"/>
    <cellStyle name="Linked Cell 11" xfId="442"/>
    <cellStyle name="Linked Cell 12" xfId="443"/>
    <cellStyle name="Linked Cell 2" xfId="444"/>
    <cellStyle name="Linked Cell 3" xfId="445"/>
    <cellStyle name="Linked Cell 4" xfId="446"/>
    <cellStyle name="Linked Cell 5" xfId="447"/>
    <cellStyle name="Linked Cell 6" xfId="448"/>
    <cellStyle name="Linked Cell 7" xfId="449"/>
    <cellStyle name="Linked Cell 8" xfId="450"/>
    <cellStyle name="Linked Cell 9" xfId="451"/>
    <cellStyle name="Neutral" xfId="452"/>
    <cellStyle name="Neutral 10" xfId="453"/>
    <cellStyle name="Neutral 11" xfId="454"/>
    <cellStyle name="Neutral 12" xfId="455"/>
    <cellStyle name="Neutral 2" xfId="456"/>
    <cellStyle name="Neutral 3" xfId="457"/>
    <cellStyle name="Neutral 4" xfId="458"/>
    <cellStyle name="Neutral 5" xfId="459"/>
    <cellStyle name="Neutral 6" xfId="460"/>
    <cellStyle name="Neutral 7" xfId="461"/>
    <cellStyle name="Neutral 8" xfId="462"/>
    <cellStyle name="Neutral 9" xfId="463"/>
    <cellStyle name="Normal 10" xfId="464"/>
    <cellStyle name="Normal 11" xfId="465"/>
    <cellStyle name="Normal 12" xfId="466"/>
    <cellStyle name="Normal 13" xfId="467"/>
    <cellStyle name="Normal 14" xfId="468"/>
    <cellStyle name="Normal 15" xfId="469"/>
    <cellStyle name="Normal 16" xfId="470"/>
    <cellStyle name="Normal 17" xfId="471"/>
    <cellStyle name="Normal 18" xfId="472"/>
    <cellStyle name="Normal 19" xfId="473"/>
    <cellStyle name="Normal 2" xfId="474"/>
    <cellStyle name="Normal 20" xfId="475"/>
    <cellStyle name="Normal 21" xfId="476"/>
    <cellStyle name="Normal 22" xfId="477"/>
    <cellStyle name="Normal 23" xfId="478"/>
    <cellStyle name="Normal 24" xfId="479"/>
    <cellStyle name="Normal 25" xfId="480"/>
    <cellStyle name="Normal 26" xfId="481"/>
    <cellStyle name="Normal 27" xfId="482"/>
    <cellStyle name="Normal 28" xfId="483"/>
    <cellStyle name="Normal 29" xfId="484"/>
    <cellStyle name="Normal 3" xfId="485"/>
    <cellStyle name="Normal 30" xfId="486"/>
    <cellStyle name="Normal 31" xfId="487"/>
    <cellStyle name="Normal 32" xfId="488"/>
    <cellStyle name="Normal 33" xfId="489"/>
    <cellStyle name="Normal 34" xfId="490"/>
    <cellStyle name="Normal 35" xfId="491"/>
    <cellStyle name="Normal 36" xfId="492"/>
    <cellStyle name="Normal 37" xfId="493"/>
    <cellStyle name="Normal 38" xfId="494"/>
    <cellStyle name="Normal 39" xfId="495"/>
    <cellStyle name="Normal 4" xfId="496"/>
    <cellStyle name="Normal 40" xfId="497"/>
    <cellStyle name="Normal 41" xfId="498"/>
    <cellStyle name="Normal 42" xfId="499"/>
    <cellStyle name="Normal 43" xfId="500"/>
    <cellStyle name="Normal 44" xfId="501"/>
    <cellStyle name="Normal 45" xfId="502"/>
    <cellStyle name="Normal 46" xfId="503"/>
    <cellStyle name="Normal 47" xfId="504"/>
    <cellStyle name="Normal 48" xfId="505"/>
    <cellStyle name="Normal 49" xfId="506"/>
    <cellStyle name="Normal 5" xfId="507"/>
    <cellStyle name="Normal 50" xfId="508"/>
    <cellStyle name="Normal 51" xfId="509"/>
    <cellStyle name="Normal 52" xfId="510"/>
    <cellStyle name="Normal 53" xfId="511"/>
    <cellStyle name="Normal 54" xfId="512"/>
    <cellStyle name="Normal 55" xfId="513"/>
    <cellStyle name="Normal 56" xfId="514"/>
    <cellStyle name="Normal 57" xfId="515"/>
    <cellStyle name="Normal 58" xfId="516"/>
    <cellStyle name="Normal 59" xfId="517"/>
    <cellStyle name="Normal 6" xfId="518"/>
    <cellStyle name="Normal 60" xfId="519"/>
    <cellStyle name="Normal 61" xfId="520"/>
    <cellStyle name="Normal 62" xfId="521"/>
    <cellStyle name="Normal 63" xfId="522"/>
    <cellStyle name="Normal 64" xfId="523"/>
    <cellStyle name="Normal 65" xfId="524"/>
    <cellStyle name="Normal 66" xfId="525"/>
    <cellStyle name="Normal 67" xfId="526"/>
    <cellStyle name="Normal 68" xfId="527"/>
    <cellStyle name="Normal 69" xfId="528"/>
    <cellStyle name="Normal 7" xfId="529"/>
    <cellStyle name="Normal 70" xfId="530"/>
    <cellStyle name="Normal 71" xfId="531"/>
    <cellStyle name="Normal 72" xfId="532"/>
    <cellStyle name="Normal 73" xfId="533"/>
    <cellStyle name="Normal 74" xfId="534"/>
    <cellStyle name="Normal 75" xfId="535"/>
    <cellStyle name="Normal 76" xfId="536"/>
    <cellStyle name="Normal 77" xfId="537"/>
    <cellStyle name="Normal 78" xfId="538"/>
    <cellStyle name="Normal 79" xfId="539"/>
    <cellStyle name="Normal 8" xfId="540"/>
    <cellStyle name="Normal 9" xfId="541"/>
    <cellStyle name="Note" xfId="542"/>
    <cellStyle name="Note 10" xfId="543"/>
    <cellStyle name="Note 11" xfId="544"/>
    <cellStyle name="Note 12" xfId="545"/>
    <cellStyle name="Note 2" xfId="546"/>
    <cellStyle name="Note 3" xfId="547"/>
    <cellStyle name="Note 4" xfId="548"/>
    <cellStyle name="Note 5" xfId="549"/>
    <cellStyle name="Note 6" xfId="550"/>
    <cellStyle name="Note 7" xfId="551"/>
    <cellStyle name="Note 8" xfId="552"/>
    <cellStyle name="Note 9" xfId="553"/>
    <cellStyle name="Output" xfId="554"/>
    <cellStyle name="Output 10" xfId="555"/>
    <cellStyle name="Output 11" xfId="556"/>
    <cellStyle name="Output 12" xfId="557"/>
    <cellStyle name="Output 2" xfId="558"/>
    <cellStyle name="Output 3" xfId="559"/>
    <cellStyle name="Output 4" xfId="560"/>
    <cellStyle name="Output 5" xfId="561"/>
    <cellStyle name="Output 6" xfId="562"/>
    <cellStyle name="Output 7" xfId="563"/>
    <cellStyle name="Output 8" xfId="564"/>
    <cellStyle name="Output 9" xfId="565"/>
    <cellStyle name="Percent" xfId="566"/>
    <cellStyle name="Title" xfId="567"/>
    <cellStyle name="Title 10" xfId="568"/>
    <cellStyle name="Title 11" xfId="569"/>
    <cellStyle name="Title 12" xfId="570"/>
    <cellStyle name="Title 2" xfId="571"/>
    <cellStyle name="Title 3" xfId="572"/>
    <cellStyle name="Title 4" xfId="573"/>
    <cellStyle name="Title 5" xfId="574"/>
    <cellStyle name="Title 6" xfId="575"/>
    <cellStyle name="Title 7" xfId="576"/>
    <cellStyle name="Title 8" xfId="577"/>
    <cellStyle name="Title 9" xfId="578"/>
    <cellStyle name="Total" xfId="579"/>
    <cellStyle name="Total 10" xfId="580"/>
    <cellStyle name="Total 11" xfId="581"/>
    <cellStyle name="Total 12" xfId="582"/>
    <cellStyle name="Total 2" xfId="583"/>
    <cellStyle name="Total 3" xfId="584"/>
    <cellStyle name="Total 4" xfId="585"/>
    <cellStyle name="Total 5" xfId="586"/>
    <cellStyle name="Total 6" xfId="587"/>
    <cellStyle name="Total 7" xfId="588"/>
    <cellStyle name="Total 8" xfId="589"/>
    <cellStyle name="Total 9" xfId="590"/>
    <cellStyle name="Warning Text" xfId="591"/>
    <cellStyle name="Warning Text 10" xfId="592"/>
    <cellStyle name="Warning Text 11" xfId="593"/>
    <cellStyle name="Warning Text 12" xfId="594"/>
    <cellStyle name="Warning Text 2" xfId="595"/>
    <cellStyle name="Warning Text 3" xfId="596"/>
    <cellStyle name="Warning Text 4" xfId="597"/>
    <cellStyle name="Warning Text 5" xfId="598"/>
    <cellStyle name="Warning Text 6" xfId="599"/>
    <cellStyle name="Warning Text 7" xfId="600"/>
    <cellStyle name="Warning Text 8" xfId="601"/>
    <cellStyle name="Warning Text 9" xfId="6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CC33"/>
      <rgbColor rgb="00C0C0C0"/>
      <rgbColor rgb="00808080"/>
      <rgbColor rgb="00FFCCCC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66"/>
      <rgbColor rgb="00FFFF00"/>
      <rgbColor rgb="0000FFFF"/>
      <rgbColor rgb="00800080"/>
      <rgbColor rgb="00800000"/>
      <rgbColor rgb="00008080"/>
      <rgbColor rgb="000000CC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400050</xdr:colOff>
      <xdr:row>19</xdr:row>
      <xdr:rowOff>76200</xdr:rowOff>
    </xdr:from>
    <xdr:to>
      <xdr:col>5</xdr:col>
      <xdr:colOff>276225</xdr:colOff>
      <xdr:row>25</xdr:row>
      <xdr:rowOff>171450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219575"/>
          <a:ext cx="394335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41"/>
  <sheetViews>
    <sheetView tabSelected="1" view="pageBreakPreview" zoomScale="55" zoomScaleNormal="140" zoomScaleSheetLayoutView="55" zoomScalePageLayoutView="0" workbookViewId="0" topLeftCell="A1">
      <selection activeCell="A7" sqref="A7"/>
    </sheetView>
  </sheetViews>
  <sheetFormatPr defaultColWidth="9.28125" defaultRowHeight="15.75" customHeight="1"/>
  <cols>
    <col min="1" max="1" width="87.57421875" style="1" customWidth="1"/>
    <col min="2" max="2" width="28.421875" style="1" customWidth="1"/>
    <col min="3" max="3" width="34.7109375" style="2" customWidth="1"/>
    <col min="4" max="16384" width="9.28125" style="1" customWidth="1"/>
  </cols>
  <sheetData>
    <row r="1" spans="1:3" ht="24" customHeight="1">
      <c r="A1" s="3" t="s">
        <v>313</v>
      </c>
      <c r="B1" s="4"/>
      <c r="C1" s="5"/>
    </row>
    <row r="2" spans="1:3" ht="24" customHeight="1">
      <c r="A2" s="3"/>
      <c r="B2" s="4"/>
      <c r="C2" s="5"/>
    </row>
    <row r="3" spans="1:3" ht="24" customHeight="1">
      <c r="A3" s="6" t="s">
        <v>0</v>
      </c>
      <c r="B3" s="7" t="s">
        <v>1</v>
      </c>
      <c r="C3" s="8" t="s">
        <v>2</v>
      </c>
    </row>
    <row r="4" spans="1:3" ht="26.25" customHeight="1">
      <c r="A4" s="9" t="s">
        <v>3</v>
      </c>
      <c r="B4" s="10"/>
      <c r="C4" s="11"/>
    </row>
    <row r="5" spans="1:3" ht="26.25" customHeight="1">
      <c r="A5" s="12" t="s">
        <v>4</v>
      </c>
      <c r="B5" s="10">
        <f>ELG1!D8</f>
        <v>1</v>
      </c>
      <c r="C5" s="11">
        <f>ELG1!E8</f>
        <v>7067000</v>
      </c>
    </row>
    <row r="6" spans="1:3" ht="26.25" customHeight="1">
      <c r="A6" s="12" t="s">
        <v>5</v>
      </c>
      <c r="B6" s="10">
        <f>ELG2!D11</f>
        <v>3</v>
      </c>
      <c r="C6" s="11">
        <f>ELG2!E11</f>
        <v>35613000</v>
      </c>
    </row>
    <row r="7" spans="1:3" ht="26.25" customHeight="1">
      <c r="A7" s="12" t="s">
        <v>311</v>
      </c>
      <c r="B7" s="10">
        <f>ELG3M!D8</f>
        <v>1</v>
      </c>
      <c r="C7" s="11">
        <f>ELG3M!E8</f>
        <v>4587000</v>
      </c>
    </row>
    <row r="8" spans="1:3" ht="26.25" customHeight="1">
      <c r="A8" s="12" t="s">
        <v>312</v>
      </c>
      <c r="B8" s="10">
        <f>ELG3R!D10</f>
        <v>2</v>
      </c>
      <c r="C8" s="11">
        <f>ELG3R!E10</f>
        <v>19707000</v>
      </c>
    </row>
    <row r="9" spans="1:3" ht="26.25" customHeight="1">
      <c r="A9" s="12" t="s">
        <v>6</v>
      </c>
      <c r="B9" s="10">
        <f>OCP!B7</f>
        <v>1</v>
      </c>
      <c r="C9" s="11">
        <f>OCP!E7</f>
        <v>6403000</v>
      </c>
    </row>
    <row r="10" spans="1:3" ht="26.25" customHeight="1">
      <c r="A10" s="12" t="s">
        <v>7</v>
      </c>
      <c r="B10" s="10">
        <f>OOR1!B39</f>
        <v>18</v>
      </c>
      <c r="C10" s="11">
        <f>OOR1!E39</f>
        <v>97431000</v>
      </c>
    </row>
    <row r="11" spans="1:3" ht="26.25" customHeight="1">
      <c r="A11" s="12" t="s">
        <v>8</v>
      </c>
      <c r="B11" s="10">
        <f>OOR2!B12</f>
        <v>4</v>
      </c>
      <c r="C11" s="11">
        <f>OOR2!E12</f>
        <v>21933000</v>
      </c>
    </row>
    <row r="12" spans="1:3" ht="26.25" customHeight="1">
      <c r="A12" s="12" t="s">
        <v>9</v>
      </c>
      <c r="B12" s="10">
        <f>OOR3!B6</f>
        <v>1</v>
      </c>
      <c r="C12" s="11">
        <f>OOR3!E6</f>
        <v>5595000</v>
      </c>
    </row>
    <row r="13" spans="1:3" ht="24" customHeight="1">
      <c r="A13" s="13"/>
      <c r="B13" s="14"/>
      <c r="C13" s="15"/>
    </row>
    <row r="14" spans="1:3" ht="24" customHeight="1">
      <c r="A14" s="16" t="s">
        <v>10</v>
      </c>
      <c r="B14" s="14"/>
      <c r="C14" s="15"/>
    </row>
    <row r="15" spans="1:3" ht="24" customHeight="1">
      <c r="A15" s="17" t="s">
        <v>11</v>
      </c>
      <c r="B15" s="18">
        <f>CPB!D10</f>
        <v>3</v>
      </c>
      <c r="C15" s="19">
        <f>CPB!E10</f>
        <v>15840500</v>
      </c>
    </row>
    <row r="16" spans="1:3" ht="24" customHeight="1">
      <c r="A16" s="13"/>
      <c r="B16" s="14"/>
      <c r="C16" s="15"/>
    </row>
    <row r="17" spans="1:3" s="20" customFormat="1" ht="26.25" customHeight="1">
      <c r="A17" s="9" t="s">
        <v>12</v>
      </c>
      <c r="B17" s="10"/>
      <c r="C17" s="11"/>
    </row>
    <row r="18" spans="1:3" s="20" customFormat="1" ht="26.25" customHeight="1">
      <c r="A18" s="21" t="s">
        <v>13</v>
      </c>
      <c r="B18" s="10">
        <f>EJDP2!B43</f>
        <v>25</v>
      </c>
      <c r="C18" s="11">
        <f>EJDP2!E43</f>
        <v>144191300</v>
      </c>
    </row>
    <row r="19" spans="1:3" s="20" customFormat="1" ht="26.25" customHeight="1">
      <c r="A19" s="22" t="s">
        <v>14</v>
      </c>
      <c r="B19" s="10">
        <f>GHT!B10</f>
        <v>7</v>
      </c>
      <c r="C19" s="11">
        <f>GHT!D10</f>
        <v>117500000</v>
      </c>
    </row>
    <row r="20" spans="1:3" s="20" customFormat="1" ht="26.25" customHeight="1">
      <c r="A20" s="22" t="s">
        <v>15</v>
      </c>
      <c r="B20" s="10">
        <f>GHT3!B4</f>
        <v>1</v>
      </c>
      <c r="C20" s="11">
        <f>GHT3!F4</f>
        <v>9999000</v>
      </c>
    </row>
    <row r="21" spans="1:3" s="20" customFormat="1" ht="26.25" customHeight="1">
      <c r="A21" s="23"/>
      <c r="B21" s="24"/>
      <c r="C21" s="25"/>
    </row>
    <row r="22" spans="1:3" s="20" customFormat="1" ht="26.25" customHeight="1">
      <c r="A22" s="9" t="s">
        <v>16</v>
      </c>
      <c r="B22" s="10"/>
      <c r="C22" s="11"/>
    </row>
    <row r="23" spans="1:3" s="20" customFormat="1" ht="26.25" customHeight="1">
      <c r="A23" s="12" t="s">
        <v>17</v>
      </c>
      <c r="B23" s="26">
        <f>GHH!B23</f>
        <v>14</v>
      </c>
      <c r="C23" s="11">
        <f>GHH!E23</f>
        <v>109422000</v>
      </c>
    </row>
    <row r="24" spans="1:3" s="20" customFormat="1" ht="26.25" customHeight="1">
      <c r="A24" s="12"/>
      <c r="B24" s="10"/>
      <c r="C24" s="11"/>
    </row>
    <row r="25" spans="1:3" s="20" customFormat="1" ht="26.25" customHeight="1">
      <c r="A25" s="27" t="s">
        <v>18</v>
      </c>
      <c r="B25" s="10"/>
      <c r="C25" s="11"/>
    </row>
    <row r="26" spans="1:3" s="20" customFormat="1" ht="26.25" customHeight="1">
      <c r="A26" s="22" t="s">
        <v>19</v>
      </c>
      <c r="B26" s="10">
        <f>'115'!E14</f>
        <v>8</v>
      </c>
      <c r="C26" s="11">
        <f>'115'!F14</f>
        <v>168528800.16</v>
      </c>
    </row>
    <row r="27" spans="1:3" s="20" customFormat="1" ht="26.25" customHeight="1">
      <c r="A27" s="22" t="s">
        <v>20</v>
      </c>
      <c r="B27" s="26">
        <f>TPE!E46</f>
        <v>36</v>
      </c>
      <c r="C27" s="11">
        <f>TPE!F46</f>
        <v>591927000</v>
      </c>
    </row>
    <row r="28" spans="1:3" s="20" customFormat="1" ht="26.25" customHeight="1">
      <c r="A28" s="22" t="s">
        <v>21</v>
      </c>
      <c r="B28" s="26">
        <f>SER2!E5</f>
        <v>1</v>
      </c>
      <c r="C28" s="11">
        <f>SER2!F5</f>
        <v>15198000</v>
      </c>
    </row>
    <row r="29" spans="1:3" s="20" customFormat="1" ht="26.25" customHeight="1">
      <c r="A29" s="22" t="s">
        <v>22</v>
      </c>
      <c r="B29" s="26">
        <f>'VEN-A'!D7</f>
        <v>1</v>
      </c>
      <c r="C29" s="11">
        <f>'VEN-A'!E7</f>
        <v>16815000</v>
      </c>
    </row>
    <row r="30" spans="1:3" s="20" customFormat="1" ht="26.25" customHeight="1">
      <c r="A30" s="22"/>
      <c r="B30" s="26"/>
      <c r="C30" s="11"/>
    </row>
    <row r="31" spans="1:3" s="20" customFormat="1" ht="26.25" customHeight="1">
      <c r="A31" s="27" t="s">
        <v>23</v>
      </c>
      <c r="B31" s="10"/>
      <c r="C31" s="11"/>
    </row>
    <row r="32" spans="1:3" s="20" customFormat="1" ht="26.25" customHeight="1">
      <c r="A32" s="22" t="s">
        <v>24</v>
      </c>
      <c r="B32" s="10">
        <f>OC!D8</f>
        <v>2</v>
      </c>
      <c r="C32" s="11">
        <f>OC!E8</f>
        <v>36080000</v>
      </c>
    </row>
    <row r="33" spans="1:3" s="20" customFormat="1" ht="26.25" customHeight="1">
      <c r="A33" s="22" t="s">
        <v>25</v>
      </c>
      <c r="B33" s="10">
        <f>2C!D7</f>
        <v>1</v>
      </c>
      <c r="C33" s="11">
        <f>2C!E7</f>
        <v>12000000</v>
      </c>
    </row>
    <row r="34" spans="1:3" s="20" customFormat="1" ht="26.25" customHeight="1">
      <c r="A34" s="22" t="s">
        <v>26</v>
      </c>
      <c r="B34" s="10">
        <f>3C!D12</f>
        <v>5</v>
      </c>
      <c r="C34" s="11">
        <f>3C!E12</f>
        <v>68837000</v>
      </c>
    </row>
    <row r="35" spans="1:3" s="20" customFormat="1" ht="26.25" customHeight="1">
      <c r="A35" s="22"/>
      <c r="B35" s="10"/>
      <c r="C35" s="11"/>
    </row>
    <row r="36" spans="1:3" s="20" customFormat="1" ht="26.25" customHeight="1">
      <c r="A36" s="27" t="s">
        <v>27</v>
      </c>
      <c r="B36" s="10"/>
      <c r="C36" s="11"/>
    </row>
    <row r="37" spans="1:3" s="20" customFormat="1" ht="26.25" customHeight="1">
      <c r="A37" s="22" t="s">
        <v>28</v>
      </c>
      <c r="B37" s="10">
        <f>MTC!E7</f>
        <v>1</v>
      </c>
      <c r="C37" s="11">
        <f>MTC!F7</f>
        <v>6940000</v>
      </c>
    </row>
    <row r="38" spans="1:3" s="20" customFormat="1" ht="26.25" customHeight="1">
      <c r="A38" s="22" t="s">
        <v>29</v>
      </c>
      <c r="B38" s="10">
        <f>PNC!E11</f>
        <v>3</v>
      </c>
      <c r="C38" s="11">
        <f>PNC!F11</f>
        <v>36547500</v>
      </c>
    </row>
    <row r="39" spans="1:3" s="20" customFormat="1" ht="26.25" customHeight="1">
      <c r="A39" s="22" t="s">
        <v>30</v>
      </c>
      <c r="B39" s="10">
        <f>PSV!E20</f>
        <v>8</v>
      </c>
      <c r="C39" s="11">
        <f>PSV!F20</f>
        <v>81226700</v>
      </c>
    </row>
    <row r="40" spans="1:3" s="20" customFormat="1" ht="26.25" customHeight="1">
      <c r="A40" s="22"/>
      <c r="B40" s="10"/>
      <c r="C40" s="11"/>
    </row>
    <row r="41" spans="1:3" ht="26.25" customHeight="1">
      <c r="A41" s="28" t="s">
        <v>31</v>
      </c>
      <c r="B41" s="29">
        <f>SUM(B5:B40)</f>
        <v>147</v>
      </c>
      <c r="C41" s="30">
        <f>SUM(C5:C40)</f>
        <v>1629388800.1599998</v>
      </c>
    </row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5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9"/>
  </sheetPr>
  <dimension ref="A1:F47"/>
  <sheetViews>
    <sheetView view="pageBreakPreview" zoomScale="120" zoomScaleNormal="140" zoomScaleSheetLayoutView="120" zoomScalePageLayoutView="0" workbookViewId="0" topLeftCell="A1">
      <selection activeCell="E11" sqref="E11"/>
    </sheetView>
  </sheetViews>
  <sheetFormatPr defaultColWidth="9.140625" defaultRowHeight="12.75" customHeight="1"/>
  <cols>
    <col min="1" max="1" width="7.8515625" style="0" customWidth="1"/>
    <col min="2" max="2" width="9.421875" style="0" customWidth="1"/>
    <col min="3" max="3" width="16.28125" style="0" customWidth="1"/>
    <col min="4" max="4" width="13.28125" style="0" customWidth="1"/>
    <col min="5" max="5" width="16.28125" style="0" customWidth="1"/>
    <col min="6" max="6" width="22.00390625" style="102" customWidth="1"/>
    <col min="7" max="7" width="26.57421875" style="103" customWidth="1"/>
  </cols>
  <sheetData>
    <row r="1" spans="1:6" ht="16.5" customHeight="1">
      <c r="A1" s="305" t="s">
        <v>95</v>
      </c>
      <c r="B1" s="306"/>
      <c r="C1" s="306"/>
      <c r="D1" s="306"/>
      <c r="E1" s="306"/>
      <c r="F1" s="307"/>
    </row>
    <row r="2" spans="1:6" ht="31.5" customHeight="1">
      <c r="A2" s="308" t="s">
        <v>78</v>
      </c>
      <c r="B2" s="308" t="s">
        <v>79</v>
      </c>
      <c r="C2" s="308" t="s">
        <v>80</v>
      </c>
      <c r="D2" s="309" t="s">
        <v>90</v>
      </c>
      <c r="E2" s="310" t="s">
        <v>82</v>
      </c>
      <c r="F2" s="311" t="s">
        <v>40</v>
      </c>
    </row>
    <row r="3" spans="1:6" ht="17.25" customHeight="1">
      <c r="A3" s="312" t="s">
        <v>96</v>
      </c>
      <c r="B3" s="313" t="s">
        <v>71</v>
      </c>
      <c r="C3" s="313" t="s">
        <v>84</v>
      </c>
      <c r="D3" s="314">
        <v>41</v>
      </c>
      <c r="E3" s="314">
        <v>4601000</v>
      </c>
      <c r="F3" s="311" t="s">
        <v>97</v>
      </c>
    </row>
    <row r="4" spans="1:6" ht="16.5" customHeight="1">
      <c r="A4" s="312"/>
      <c r="B4" s="312"/>
      <c r="C4" s="312"/>
      <c r="D4" s="312"/>
      <c r="E4" s="312"/>
      <c r="F4" s="315"/>
    </row>
    <row r="5" spans="1:6" ht="16.5" customHeight="1">
      <c r="A5" s="312" t="s">
        <v>98</v>
      </c>
      <c r="B5" s="316" t="s">
        <v>85</v>
      </c>
      <c r="C5" s="317" t="s">
        <v>99</v>
      </c>
      <c r="D5" s="318">
        <v>43.5</v>
      </c>
      <c r="E5" s="318">
        <v>4945000</v>
      </c>
      <c r="F5" s="315" t="s">
        <v>100</v>
      </c>
    </row>
    <row r="6" spans="1:6" ht="16.5" customHeight="1">
      <c r="A6" s="312"/>
      <c r="B6" s="313" t="s">
        <v>71</v>
      </c>
      <c r="C6" s="313" t="s">
        <v>84</v>
      </c>
      <c r="D6" s="314">
        <v>41</v>
      </c>
      <c r="E6" s="314">
        <v>4665000</v>
      </c>
      <c r="F6" s="311" t="s">
        <v>97</v>
      </c>
    </row>
    <row r="7" spans="1:6" ht="16.5" customHeight="1">
      <c r="A7" s="312"/>
      <c r="B7" s="312"/>
      <c r="C7" s="312"/>
      <c r="D7" s="312"/>
      <c r="E7" s="312"/>
      <c r="F7" s="315"/>
    </row>
    <row r="8" spans="1:6" ht="17.25" customHeight="1">
      <c r="A8" s="313">
        <v>5</v>
      </c>
      <c r="B8" s="313" t="s">
        <v>101</v>
      </c>
      <c r="C8" s="313" t="s">
        <v>84</v>
      </c>
      <c r="D8" s="314">
        <v>41</v>
      </c>
      <c r="E8" s="314">
        <v>4688000</v>
      </c>
      <c r="F8" s="311" t="s">
        <v>97</v>
      </c>
    </row>
    <row r="9" spans="1:6" ht="16.5" customHeight="1">
      <c r="A9" s="312"/>
      <c r="B9" s="312"/>
      <c r="C9" s="312"/>
      <c r="D9" s="312"/>
      <c r="E9" s="312"/>
      <c r="F9" s="315"/>
    </row>
    <row r="10" spans="1:6" ht="16.5" customHeight="1">
      <c r="A10" s="295">
        <v>6</v>
      </c>
      <c r="B10" s="295" t="s">
        <v>74</v>
      </c>
      <c r="C10" s="295" t="s">
        <v>102</v>
      </c>
      <c r="D10" s="319">
        <v>55.5</v>
      </c>
      <c r="E10" s="319">
        <v>6804300</v>
      </c>
      <c r="F10" s="315" t="s">
        <v>100</v>
      </c>
    </row>
    <row r="11" spans="1:6" ht="16.5" customHeight="1">
      <c r="A11" s="312"/>
      <c r="B11" s="312"/>
      <c r="C11" s="312"/>
      <c r="D11" s="312"/>
      <c r="E11" s="312"/>
      <c r="F11" s="315"/>
    </row>
    <row r="12" spans="1:6" ht="17.25" customHeight="1">
      <c r="A12" s="317">
        <v>11</v>
      </c>
      <c r="B12" s="320" t="s">
        <v>103</v>
      </c>
      <c r="C12" s="317" t="s">
        <v>99</v>
      </c>
      <c r="D12" s="321">
        <v>43.5</v>
      </c>
      <c r="E12" s="318">
        <v>5275000</v>
      </c>
      <c r="F12" s="315" t="s">
        <v>100</v>
      </c>
    </row>
    <row r="13" spans="1:6" ht="16.5" customHeight="1">
      <c r="A13" s="317"/>
      <c r="B13" s="317" t="s">
        <v>101</v>
      </c>
      <c r="C13" s="317" t="s">
        <v>99</v>
      </c>
      <c r="D13" s="318">
        <v>41</v>
      </c>
      <c r="E13" s="318">
        <v>4877000</v>
      </c>
      <c r="F13" s="315" t="s">
        <v>100</v>
      </c>
    </row>
    <row r="14" spans="1:6" ht="16.5" customHeight="1">
      <c r="A14" s="312"/>
      <c r="B14" s="312"/>
      <c r="C14" s="312"/>
      <c r="D14" s="312"/>
      <c r="E14" s="312"/>
      <c r="F14" s="315"/>
    </row>
    <row r="15" spans="1:6" ht="16.5" customHeight="1">
      <c r="A15" s="313">
        <v>14</v>
      </c>
      <c r="B15" s="313" t="s">
        <v>104</v>
      </c>
      <c r="C15" s="313" t="s">
        <v>105</v>
      </c>
      <c r="D15" s="314">
        <v>43.5</v>
      </c>
      <c r="E15" s="314">
        <v>5237000</v>
      </c>
      <c r="F15" s="311" t="s">
        <v>97</v>
      </c>
    </row>
    <row r="16" spans="1:6" ht="16.5" customHeight="1">
      <c r="A16" s="312"/>
      <c r="B16" s="312"/>
      <c r="C16" s="312"/>
      <c r="D16" s="312"/>
      <c r="E16" s="312"/>
      <c r="F16" s="322"/>
    </row>
    <row r="17" spans="1:6" ht="16.5" customHeight="1">
      <c r="A17" s="317">
        <v>15</v>
      </c>
      <c r="B17" s="317" t="s">
        <v>71</v>
      </c>
      <c r="C17" s="317" t="s">
        <v>99</v>
      </c>
      <c r="D17" s="318">
        <v>41</v>
      </c>
      <c r="E17" s="318">
        <v>4969000</v>
      </c>
      <c r="F17" s="322" t="s">
        <v>100</v>
      </c>
    </row>
    <row r="18" spans="1:6" ht="16.5" customHeight="1">
      <c r="A18" s="317"/>
      <c r="B18" s="317" t="s">
        <v>104</v>
      </c>
      <c r="C18" s="317" t="s">
        <v>99</v>
      </c>
      <c r="D18" s="318">
        <v>43.5</v>
      </c>
      <c r="E18" s="318">
        <v>5267000</v>
      </c>
      <c r="F18" s="322" t="s">
        <v>100</v>
      </c>
    </row>
    <row r="19" spans="1:6" ht="16.5" customHeight="1">
      <c r="A19" s="312"/>
      <c r="B19" s="312"/>
      <c r="C19" s="312"/>
      <c r="D19" s="312"/>
      <c r="E19" s="312"/>
      <c r="F19" s="322"/>
    </row>
    <row r="20" spans="1:6" ht="16.5" customHeight="1">
      <c r="A20" s="317">
        <v>16</v>
      </c>
      <c r="B20" s="317" t="s">
        <v>71</v>
      </c>
      <c r="C20" s="317" t="s">
        <v>99</v>
      </c>
      <c r="D20" s="318">
        <v>41</v>
      </c>
      <c r="E20" s="318">
        <v>4996000</v>
      </c>
      <c r="F20" s="322" t="s">
        <v>100</v>
      </c>
    </row>
    <row r="21" spans="1:6" ht="16.5" customHeight="1">
      <c r="A21" s="312"/>
      <c r="B21" s="312"/>
      <c r="C21" s="312"/>
      <c r="D21" s="312"/>
      <c r="E21" s="312"/>
      <c r="F21" s="322"/>
    </row>
    <row r="22" spans="1:6" ht="17.25" customHeight="1">
      <c r="A22" s="312" t="s">
        <v>106</v>
      </c>
      <c r="B22" s="313" t="s">
        <v>101</v>
      </c>
      <c r="C22" s="313" t="s">
        <v>84</v>
      </c>
      <c r="D22" s="314">
        <v>41</v>
      </c>
      <c r="E22" s="314">
        <v>5033000</v>
      </c>
      <c r="F22" s="311" t="s">
        <v>97</v>
      </c>
    </row>
    <row r="23" spans="1:6" ht="16.5" customHeight="1">
      <c r="A23" s="312"/>
      <c r="B23" s="312"/>
      <c r="C23" s="312"/>
      <c r="D23" s="312"/>
      <c r="E23" s="312"/>
      <c r="F23" s="322"/>
    </row>
    <row r="24" spans="1:6" ht="16.5" customHeight="1">
      <c r="A24" s="317">
        <v>19</v>
      </c>
      <c r="B24" s="317" t="s">
        <v>103</v>
      </c>
      <c r="C24" s="317" t="s">
        <v>84</v>
      </c>
      <c r="D24" s="318">
        <v>43.5</v>
      </c>
      <c r="E24" s="318">
        <v>5393000</v>
      </c>
      <c r="F24" s="322" t="s">
        <v>100</v>
      </c>
    </row>
    <row r="25" spans="1:6" ht="16.5" customHeight="1">
      <c r="A25" s="312"/>
      <c r="B25" s="312"/>
      <c r="C25" s="312"/>
      <c r="D25" s="312"/>
      <c r="E25" s="312"/>
      <c r="F25" s="322"/>
    </row>
    <row r="26" spans="1:6" ht="16.5" customHeight="1">
      <c r="A26" s="317">
        <v>20</v>
      </c>
      <c r="B26" s="317" t="s">
        <v>107</v>
      </c>
      <c r="C26" s="317" t="s">
        <v>108</v>
      </c>
      <c r="D26" s="318">
        <v>140</v>
      </c>
      <c r="E26" s="318">
        <v>17468000</v>
      </c>
      <c r="F26" s="322" t="s">
        <v>100</v>
      </c>
    </row>
    <row r="27" spans="1:6" ht="16.5" customHeight="1">
      <c r="A27" s="312"/>
      <c r="B27" s="312"/>
      <c r="C27" s="312"/>
      <c r="D27" s="312"/>
      <c r="E27" s="312"/>
      <c r="F27" s="322"/>
    </row>
    <row r="28" spans="1:6" ht="16.5" customHeight="1">
      <c r="A28" s="312" t="s">
        <v>109</v>
      </c>
      <c r="B28" s="313" t="s">
        <v>101</v>
      </c>
      <c r="C28" s="313" t="s">
        <v>84</v>
      </c>
      <c r="D28" s="314">
        <v>41</v>
      </c>
      <c r="E28" s="314">
        <v>5152000</v>
      </c>
      <c r="F28" s="311" t="s">
        <v>97</v>
      </c>
    </row>
    <row r="29" spans="1:6" ht="16.5" customHeight="1">
      <c r="A29" s="312"/>
      <c r="B29" s="317" t="s">
        <v>110</v>
      </c>
      <c r="C29" s="317" t="s">
        <v>99</v>
      </c>
      <c r="D29" s="318">
        <v>41</v>
      </c>
      <c r="E29" s="323">
        <v>5152000</v>
      </c>
      <c r="F29" s="311" t="s">
        <v>100</v>
      </c>
    </row>
    <row r="30" spans="1:6" ht="16.5" customHeight="1">
      <c r="A30" s="312"/>
      <c r="B30" s="312"/>
      <c r="C30" s="312"/>
      <c r="D30" s="312"/>
      <c r="E30" s="312"/>
      <c r="F30" s="322"/>
    </row>
    <row r="31" spans="1:6" ht="16.5" customHeight="1">
      <c r="A31" s="313">
        <v>22</v>
      </c>
      <c r="B31" s="324" t="s">
        <v>111</v>
      </c>
      <c r="C31" s="317" t="s">
        <v>99</v>
      </c>
      <c r="D31" s="318">
        <v>43.5</v>
      </c>
      <c r="E31" s="318">
        <v>5491000</v>
      </c>
      <c r="F31" s="322" t="s">
        <v>100</v>
      </c>
    </row>
    <row r="32" spans="1:6" ht="32.25" customHeight="1">
      <c r="A32" s="313"/>
      <c r="B32" s="325" t="s">
        <v>101</v>
      </c>
      <c r="C32" s="325" t="s">
        <v>112</v>
      </c>
      <c r="D32" s="326">
        <v>41</v>
      </c>
      <c r="E32" s="326">
        <v>6008000</v>
      </c>
      <c r="F32" s="327" t="s">
        <v>113</v>
      </c>
    </row>
    <row r="33" spans="1:6" ht="17.25" customHeight="1">
      <c r="A33" s="312"/>
      <c r="B33" s="313" t="s">
        <v>71</v>
      </c>
      <c r="C33" s="313" t="s">
        <v>84</v>
      </c>
      <c r="D33" s="314">
        <v>41</v>
      </c>
      <c r="E33" s="314">
        <v>5180000</v>
      </c>
      <c r="F33" s="311" t="s">
        <v>97</v>
      </c>
    </row>
    <row r="34" spans="1:6" ht="16.5" customHeight="1">
      <c r="A34" s="312"/>
      <c r="B34" s="328"/>
      <c r="C34" s="328"/>
      <c r="D34" s="328"/>
      <c r="E34" s="328"/>
      <c r="F34" s="322"/>
    </row>
    <row r="35" spans="1:6" ht="17.25" customHeight="1">
      <c r="A35" s="312" t="s">
        <v>73</v>
      </c>
      <c r="B35" s="313" t="s">
        <v>86</v>
      </c>
      <c r="C35" s="313" t="s">
        <v>84</v>
      </c>
      <c r="D35" s="314">
        <v>41</v>
      </c>
      <c r="E35" s="314">
        <v>5217000</v>
      </c>
      <c r="F35" s="311" t="s">
        <v>97</v>
      </c>
    </row>
    <row r="36" spans="1:6" ht="17.25" customHeight="1">
      <c r="A36" s="312"/>
      <c r="B36" s="313" t="s">
        <v>104</v>
      </c>
      <c r="C36" s="313" t="s">
        <v>84</v>
      </c>
      <c r="D36" s="314">
        <v>43.5</v>
      </c>
      <c r="E36" s="314">
        <v>5530000</v>
      </c>
      <c r="F36" s="311" t="s">
        <v>97</v>
      </c>
    </row>
    <row r="37" spans="1:6" ht="16.5" customHeight="1">
      <c r="A37" s="312"/>
      <c r="B37" s="312"/>
      <c r="C37" s="312"/>
      <c r="D37" s="312"/>
      <c r="E37" s="312"/>
      <c r="F37" s="322"/>
    </row>
    <row r="38" spans="1:6" ht="17.25" customHeight="1">
      <c r="A38" s="329" t="s">
        <v>114</v>
      </c>
      <c r="B38" s="289" t="s">
        <v>115</v>
      </c>
      <c r="C38" s="289" t="s">
        <v>99</v>
      </c>
      <c r="D38" s="330">
        <v>43.5</v>
      </c>
      <c r="E38" s="330">
        <v>5559000</v>
      </c>
      <c r="F38" s="315" t="s">
        <v>100</v>
      </c>
    </row>
    <row r="39" spans="1:6" ht="16.5" customHeight="1">
      <c r="A39" s="312"/>
      <c r="B39" s="313" t="s">
        <v>71</v>
      </c>
      <c r="C39" s="313" t="s">
        <v>84</v>
      </c>
      <c r="D39" s="314">
        <v>41</v>
      </c>
      <c r="E39" s="314">
        <v>5244000</v>
      </c>
      <c r="F39" s="311" t="s">
        <v>97</v>
      </c>
    </row>
    <row r="40" spans="1:6" ht="16.5" customHeight="1">
      <c r="A40" s="312"/>
      <c r="B40" s="317" t="s">
        <v>104</v>
      </c>
      <c r="C40" s="317" t="s">
        <v>99</v>
      </c>
      <c r="D40" s="318">
        <v>43.5</v>
      </c>
      <c r="E40" s="318">
        <v>5852000</v>
      </c>
      <c r="F40" s="315" t="s">
        <v>100</v>
      </c>
    </row>
    <row r="41" spans="1:6" ht="18" customHeight="1">
      <c r="A41" s="312"/>
      <c r="B41" s="317"/>
      <c r="C41" s="317"/>
      <c r="D41" s="318"/>
      <c r="E41" s="318"/>
      <c r="F41" s="311"/>
    </row>
    <row r="42" spans="1:6" ht="18" customHeight="1">
      <c r="A42" s="317">
        <v>25</v>
      </c>
      <c r="B42" s="317" t="s">
        <v>116</v>
      </c>
      <c r="C42" s="317" t="s">
        <v>99</v>
      </c>
      <c r="D42" s="318">
        <v>43.5</v>
      </c>
      <c r="E42" s="318">
        <v>5588000</v>
      </c>
      <c r="F42" s="311" t="s">
        <v>100</v>
      </c>
    </row>
    <row r="43" spans="1:6" ht="16.5" customHeight="1">
      <c r="A43" s="331" t="s">
        <v>31</v>
      </c>
      <c r="B43" s="332">
        <f>COUNTA(B3:B42)</f>
        <v>25</v>
      </c>
      <c r="C43" s="333"/>
      <c r="D43" s="334"/>
      <c r="E43" s="335">
        <f>SUM(E3:E42)</f>
        <v>144191300</v>
      </c>
      <c r="F43" s="336"/>
    </row>
    <row r="44" ht="15.75" customHeight="1"/>
    <row r="45" ht="15.75" customHeight="1">
      <c r="A45" s="58" t="s">
        <v>60</v>
      </c>
    </row>
    <row r="46" ht="15.75" customHeight="1">
      <c r="A46" s="58" t="s">
        <v>61</v>
      </c>
    </row>
    <row r="47" ht="15.75" customHeight="1">
      <c r="A47" s="58" t="s">
        <v>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5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H20"/>
  <sheetViews>
    <sheetView view="pageBreakPreview" zoomScale="120" zoomScaleNormal="140" zoomScaleSheetLayoutView="120" zoomScalePageLayoutView="0" workbookViewId="0" topLeftCell="A1">
      <selection activeCell="A6" sqref="A6"/>
    </sheetView>
  </sheetViews>
  <sheetFormatPr defaultColWidth="11.57421875" defaultRowHeight="12.75" customHeight="1"/>
  <cols>
    <col min="1" max="1" width="11.57421875" style="0" customWidth="1"/>
    <col min="2" max="2" width="9.00390625" style="0" customWidth="1"/>
    <col min="3" max="4" width="11.57421875" style="0" customWidth="1"/>
    <col min="5" max="5" width="13.7109375" style="0" customWidth="1"/>
  </cols>
  <sheetData>
    <row r="1" spans="1:3" ht="15.75" customHeight="1">
      <c r="A1" s="403" t="s">
        <v>117</v>
      </c>
      <c r="B1" s="403"/>
      <c r="C1" s="403"/>
    </row>
    <row r="3" spans="1:5" ht="25.5" customHeight="1">
      <c r="A3" s="37" t="s">
        <v>35</v>
      </c>
      <c r="B3" s="37" t="s">
        <v>36</v>
      </c>
      <c r="C3" s="37" t="s">
        <v>37</v>
      </c>
      <c r="D3" s="106" t="s">
        <v>118</v>
      </c>
      <c r="E3" s="39" t="s">
        <v>39</v>
      </c>
    </row>
    <row r="5" spans="1:5" ht="15.75" customHeight="1">
      <c r="A5" s="107" t="s">
        <v>119</v>
      </c>
      <c r="B5" s="108" t="s">
        <v>74</v>
      </c>
      <c r="C5" s="108" t="s">
        <v>84</v>
      </c>
      <c r="D5" s="109">
        <v>32.5</v>
      </c>
      <c r="E5" s="109">
        <v>5362500</v>
      </c>
    </row>
    <row r="6" spans="1:5" ht="15.75" customHeight="1">
      <c r="A6" s="79"/>
      <c r="B6" s="79"/>
      <c r="C6" s="79"/>
      <c r="D6" s="79"/>
      <c r="E6" s="79"/>
    </row>
    <row r="7" spans="1:5" ht="15.75" customHeight="1">
      <c r="A7" s="107" t="s">
        <v>70</v>
      </c>
      <c r="B7" s="108" t="s">
        <v>120</v>
      </c>
      <c r="C7" s="108" t="s">
        <v>84</v>
      </c>
      <c r="D7" s="109">
        <v>29.5</v>
      </c>
      <c r="E7" s="109">
        <v>4985500</v>
      </c>
    </row>
    <row r="8" spans="1:5" ht="15.75" customHeight="1">
      <c r="A8" s="110"/>
      <c r="B8" s="108" t="s">
        <v>86</v>
      </c>
      <c r="C8" s="108" t="s">
        <v>84</v>
      </c>
      <c r="D8" s="109">
        <v>32.5</v>
      </c>
      <c r="E8" s="109">
        <v>5492500</v>
      </c>
    </row>
    <row r="10" spans="3:5" ht="15.75" customHeight="1">
      <c r="C10" s="73" t="s">
        <v>31</v>
      </c>
      <c r="D10" s="74">
        <f>COUNTA(B4:B8)</f>
        <v>3</v>
      </c>
      <c r="E10" s="75">
        <f>SUM(E5:E8)</f>
        <v>15840500</v>
      </c>
    </row>
    <row r="12" ht="15.75" customHeight="1">
      <c r="A12" s="58" t="s">
        <v>60</v>
      </c>
    </row>
    <row r="13" ht="15.75" customHeight="1">
      <c r="A13" s="58" t="s">
        <v>121</v>
      </c>
    </row>
    <row r="14" ht="15.75" customHeight="1">
      <c r="A14" s="58" t="s">
        <v>122</v>
      </c>
    </row>
    <row r="16" spans="1:8" ht="15.75" customHeight="1">
      <c r="A16" s="111" t="s">
        <v>123</v>
      </c>
      <c r="B16" s="112"/>
      <c r="C16" s="112"/>
      <c r="D16" s="112"/>
      <c r="E16" s="112"/>
      <c r="F16" s="112"/>
      <c r="G16" s="112"/>
      <c r="H16" s="113"/>
    </row>
    <row r="17" spans="1:8" ht="15.75" customHeight="1">
      <c r="A17" s="114"/>
      <c r="B17" s="115"/>
      <c r="C17" s="115"/>
      <c r="D17" s="115"/>
      <c r="E17" s="115"/>
      <c r="F17" s="115"/>
      <c r="G17" s="115"/>
      <c r="H17" s="116"/>
    </row>
    <row r="18" spans="1:8" s="34" customFormat="1" ht="15.75" customHeight="1">
      <c r="A18" s="117" t="s">
        <v>124</v>
      </c>
      <c r="B18" s="118"/>
      <c r="C18" s="118"/>
      <c r="D18" s="118"/>
      <c r="E18" s="118"/>
      <c r="F18" s="118"/>
      <c r="G18" s="118"/>
      <c r="H18" s="119"/>
    </row>
    <row r="19" spans="1:8" ht="15.75" customHeight="1">
      <c r="A19" s="120" t="s">
        <v>125</v>
      </c>
      <c r="B19" s="115"/>
      <c r="C19" s="115"/>
      <c r="D19" s="115"/>
      <c r="E19" s="115"/>
      <c r="F19" s="115"/>
      <c r="G19" s="115"/>
      <c r="H19" s="116"/>
    </row>
    <row r="20" spans="1:8" ht="15.75" customHeight="1">
      <c r="A20" s="121" t="s">
        <v>126</v>
      </c>
      <c r="B20" s="122"/>
      <c r="C20" s="122"/>
      <c r="D20" s="122"/>
      <c r="E20" s="122"/>
      <c r="F20" s="122"/>
      <c r="G20" s="122"/>
      <c r="H20" s="123"/>
    </row>
    <row r="26" ht="15.75" customHeight="1"/>
    <row r="27" ht="15.75" customHeight="1"/>
    <row r="33" ht="15.75" customHeight="1"/>
  </sheetData>
  <sheetProtection selectLockedCells="1" selectUnlockedCells="1"/>
  <mergeCells count="1">
    <mergeCell ref="A1:C1"/>
  </mergeCells>
  <printOptions/>
  <pageMargins left="0.7875" right="0.7875" top="1.0527777777777778" bottom="1.0527777777777778" header="0.7875" footer="0.7875"/>
  <pageSetup horizontalDpi="300" verticalDpi="300" orientation="portrait" scale="95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F14"/>
  <sheetViews>
    <sheetView view="pageBreakPreview" zoomScale="120" zoomScaleNormal="140" zoomScaleSheetLayoutView="120" zoomScalePageLayoutView="0" workbookViewId="0" topLeftCell="A1">
      <selection activeCell="K17" sqref="K17"/>
    </sheetView>
  </sheetViews>
  <sheetFormatPr defaultColWidth="9.140625" defaultRowHeight="15.75" customHeight="1"/>
  <cols>
    <col min="1" max="1" width="7.7109375" style="0" customWidth="1"/>
    <col min="2" max="2" width="13.8515625" style="0" customWidth="1"/>
    <col min="3" max="3" width="12.7109375" style="124" customWidth="1"/>
    <col min="4" max="4" width="15.8515625" style="0" customWidth="1"/>
    <col min="5" max="5" width="24.8515625" style="0" customWidth="1"/>
    <col min="6" max="6" width="10.28125" style="0" customWidth="1"/>
  </cols>
  <sheetData>
    <row r="1" spans="1:6" ht="16.5" customHeight="1">
      <c r="A1" s="404" t="s">
        <v>14</v>
      </c>
      <c r="B1" s="404"/>
      <c r="C1" s="404"/>
      <c r="D1" s="404"/>
      <c r="E1" s="125"/>
      <c r="F1" s="126"/>
    </row>
    <row r="2" spans="1:5" ht="32.25" customHeight="1">
      <c r="A2" s="127" t="s">
        <v>36</v>
      </c>
      <c r="B2" s="127" t="s">
        <v>80</v>
      </c>
      <c r="C2" s="128" t="s">
        <v>90</v>
      </c>
      <c r="D2" s="129" t="s">
        <v>82</v>
      </c>
      <c r="E2" s="130" t="s">
        <v>40</v>
      </c>
    </row>
    <row r="3" spans="1:5" ht="16.5" customHeight="1">
      <c r="A3" s="131" t="s">
        <v>44</v>
      </c>
      <c r="B3" s="131" t="s">
        <v>127</v>
      </c>
      <c r="C3" s="132">
        <v>159</v>
      </c>
      <c r="D3" s="133">
        <v>15900000</v>
      </c>
      <c r="E3" s="134" t="s">
        <v>97</v>
      </c>
    </row>
    <row r="4" spans="1:5" ht="17.25" customHeight="1">
      <c r="A4" s="131" t="s">
        <v>128</v>
      </c>
      <c r="B4" s="131" t="s">
        <v>127</v>
      </c>
      <c r="C4" s="132">
        <v>159</v>
      </c>
      <c r="D4" s="133">
        <v>15900000</v>
      </c>
      <c r="E4" s="135" t="s">
        <v>97</v>
      </c>
    </row>
    <row r="5" spans="1:5" ht="17.25" customHeight="1">
      <c r="A5" s="131" t="s">
        <v>129</v>
      </c>
      <c r="B5" s="131" t="s">
        <v>127</v>
      </c>
      <c r="C5" s="132">
        <v>159</v>
      </c>
      <c r="D5" s="133">
        <v>15900000</v>
      </c>
      <c r="E5" s="135" t="s">
        <v>130</v>
      </c>
    </row>
    <row r="6" spans="1:5" ht="16.5" customHeight="1">
      <c r="A6" s="136" t="s">
        <v>131</v>
      </c>
      <c r="B6" s="136" t="s">
        <v>127</v>
      </c>
      <c r="C6" s="137">
        <v>159</v>
      </c>
      <c r="D6" s="138">
        <v>15900000</v>
      </c>
      <c r="E6" s="139" t="s">
        <v>132</v>
      </c>
    </row>
    <row r="7" spans="1:5" ht="17.25" customHeight="1">
      <c r="A7" s="136" t="s">
        <v>133</v>
      </c>
      <c r="B7" s="136" t="s">
        <v>127</v>
      </c>
      <c r="C7" s="137">
        <v>159</v>
      </c>
      <c r="D7" s="138">
        <v>15900000</v>
      </c>
      <c r="E7" s="139" t="s">
        <v>132</v>
      </c>
    </row>
    <row r="8" spans="1:5" ht="17.25" customHeight="1">
      <c r="A8" s="136">
        <v>61</v>
      </c>
      <c r="B8" s="136" t="s">
        <v>127</v>
      </c>
      <c r="C8" s="137">
        <v>190</v>
      </c>
      <c r="D8" s="138">
        <v>19000000</v>
      </c>
      <c r="E8" s="139" t="s">
        <v>100</v>
      </c>
    </row>
    <row r="9" spans="1:5" ht="16.5" customHeight="1">
      <c r="A9" s="136" t="s">
        <v>134</v>
      </c>
      <c r="B9" s="136" t="s">
        <v>127</v>
      </c>
      <c r="C9" s="137">
        <v>190</v>
      </c>
      <c r="D9" s="138">
        <v>19000000</v>
      </c>
      <c r="E9" s="139" t="s">
        <v>132</v>
      </c>
    </row>
    <row r="10" spans="1:5" s="33" customFormat="1" ht="16.5" customHeight="1">
      <c r="A10" s="140" t="s">
        <v>31</v>
      </c>
      <c r="B10" s="140">
        <f>COUNTA(B3:B9)</f>
        <v>7</v>
      </c>
      <c r="C10" s="140"/>
      <c r="D10" s="140">
        <f>SUM(D3:D9)</f>
        <v>117500000</v>
      </c>
      <c r="E10" s="141"/>
    </row>
    <row r="12" ht="15.75" customHeight="1">
      <c r="A12" s="58" t="s">
        <v>60</v>
      </c>
    </row>
    <row r="13" ht="15.75" customHeight="1">
      <c r="A13" s="58" t="s">
        <v>61</v>
      </c>
    </row>
    <row r="14" ht="15.75" customHeight="1">
      <c r="A14" s="58" t="s">
        <v>62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G8"/>
  <sheetViews>
    <sheetView view="pageBreakPreview" zoomScale="120" zoomScaleNormal="140" zoomScaleSheetLayoutView="120" zoomScalePageLayoutView="0" workbookViewId="0" topLeftCell="A1">
      <selection activeCell="E4" sqref="E4"/>
    </sheetView>
  </sheetViews>
  <sheetFormatPr defaultColWidth="9.140625" defaultRowHeight="12.75" customHeight="1"/>
  <cols>
    <col min="1" max="1" width="7.00390625" style="0" customWidth="1"/>
    <col min="2" max="2" width="7.421875" style="0" customWidth="1"/>
    <col min="3" max="3" width="6.00390625" style="0" customWidth="1"/>
    <col min="4" max="4" width="15.421875" style="0" customWidth="1"/>
    <col min="5" max="5" width="12.57421875" style="124" customWidth="1"/>
    <col min="6" max="6" width="14.140625" style="0" customWidth="1"/>
    <col min="7" max="7" width="23.00390625" style="0" customWidth="1"/>
  </cols>
  <sheetData>
    <row r="1" spans="1:7" ht="15.75" customHeight="1">
      <c r="A1" s="142" t="s">
        <v>135</v>
      </c>
      <c r="B1" s="143"/>
      <c r="C1" s="143"/>
      <c r="D1" s="143"/>
      <c r="E1" s="144"/>
      <c r="F1" s="143"/>
      <c r="G1" s="145"/>
    </row>
    <row r="2" spans="1:7" ht="31.5" customHeight="1">
      <c r="A2" s="142" t="s">
        <v>78</v>
      </c>
      <c r="B2" s="142" t="s">
        <v>136</v>
      </c>
      <c r="C2" s="142" t="s">
        <v>79</v>
      </c>
      <c r="D2" s="142" t="s">
        <v>80</v>
      </c>
      <c r="E2" s="146" t="s">
        <v>90</v>
      </c>
      <c r="F2" s="147" t="s">
        <v>82</v>
      </c>
      <c r="G2" s="130" t="s">
        <v>40</v>
      </c>
    </row>
    <row r="3" spans="1:7" ht="15.75" customHeight="1">
      <c r="A3" s="148" t="s">
        <v>137</v>
      </c>
      <c r="B3" s="148" t="s">
        <v>83</v>
      </c>
      <c r="C3" s="148" t="s">
        <v>138</v>
      </c>
      <c r="D3" s="149" t="s">
        <v>108</v>
      </c>
      <c r="E3" s="150">
        <v>99</v>
      </c>
      <c r="F3" s="151">
        <v>9999000</v>
      </c>
      <c r="G3" s="152" t="s">
        <v>139</v>
      </c>
    </row>
    <row r="4" spans="1:7" s="31" customFormat="1" ht="15.75" customHeight="1">
      <c r="A4" s="153" t="s">
        <v>31</v>
      </c>
      <c r="B4" s="153">
        <v>1</v>
      </c>
      <c r="C4" s="154"/>
      <c r="D4" s="155"/>
      <c r="E4" s="156"/>
      <c r="F4" s="157">
        <f>F3</f>
        <v>9999000</v>
      </c>
      <c r="G4" s="158"/>
    </row>
    <row r="5" ht="15" customHeight="1"/>
    <row r="6" ht="15" customHeight="1">
      <c r="A6" s="58" t="s">
        <v>60</v>
      </c>
    </row>
    <row r="7" ht="15" customHeight="1">
      <c r="A7" s="58" t="s">
        <v>61</v>
      </c>
    </row>
    <row r="8" ht="15" customHeight="1">
      <c r="A8" s="58" t="s">
        <v>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4"/>
  </sheetPr>
  <dimension ref="A1:G27"/>
  <sheetViews>
    <sheetView view="pageBreakPreview" zoomScale="120" zoomScaleNormal="140" zoomScaleSheetLayoutView="120" zoomScalePageLayoutView="0" workbookViewId="0" topLeftCell="A1">
      <selection activeCell="D8" sqref="D8"/>
    </sheetView>
  </sheetViews>
  <sheetFormatPr defaultColWidth="9.140625" defaultRowHeight="15.75" customHeight="1"/>
  <cols>
    <col min="2" max="2" width="14.140625" style="0" customWidth="1"/>
    <col min="3" max="3" width="17.7109375" style="0" customWidth="1"/>
    <col min="4" max="4" width="12.28125" style="124" customWidth="1"/>
    <col min="5" max="5" width="16.8515625" style="0" customWidth="1"/>
    <col min="6" max="6" width="22.00390625" style="0" customWidth="1"/>
    <col min="7" max="7" width="18.28125" style="124" customWidth="1"/>
  </cols>
  <sheetData>
    <row r="1" spans="1:6" ht="12.75" customHeight="1">
      <c r="A1" s="337" t="s">
        <v>140</v>
      </c>
      <c r="B1" s="338"/>
      <c r="C1" s="338"/>
      <c r="D1" s="339"/>
      <c r="E1" s="338"/>
      <c r="F1" s="340"/>
    </row>
    <row r="2" spans="1:6" ht="30.75" customHeight="1">
      <c r="A2" s="160" t="s">
        <v>78</v>
      </c>
      <c r="B2" s="160" t="s">
        <v>141</v>
      </c>
      <c r="C2" s="160" t="s">
        <v>80</v>
      </c>
      <c r="D2" s="161" t="s">
        <v>90</v>
      </c>
      <c r="E2" s="162" t="s">
        <v>82</v>
      </c>
      <c r="F2" s="341" t="s">
        <v>40</v>
      </c>
    </row>
    <row r="3" spans="1:6" ht="16.5" customHeight="1">
      <c r="A3" s="104">
        <v>1</v>
      </c>
      <c r="B3" s="159" t="s">
        <v>142</v>
      </c>
      <c r="C3" s="159" t="s">
        <v>143</v>
      </c>
      <c r="D3" s="105">
        <v>49.6</v>
      </c>
      <c r="E3" s="105">
        <v>6287000</v>
      </c>
      <c r="F3" s="341" t="s">
        <v>100</v>
      </c>
    </row>
    <row r="4" spans="1:6" ht="16.5" customHeight="1">
      <c r="A4" s="104"/>
      <c r="B4" s="104" t="s">
        <v>144</v>
      </c>
      <c r="C4" s="104" t="s">
        <v>145</v>
      </c>
      <c r="D4" s="105">
        <v>64.9</v>
      </c>
      <c r="E4" s="105">
        <v>8226000</v>
      </c>
      <c r="F4" s="341" t="s">
        <v>100</v>
      </c>
    </row>
    <row r="5" spans="1:6" ht="16.5" customHeight="1">
      <c r="A5" s="160"/>
      <c r="B5" s="160"/>
      <c r="C5" s="160"/>
      <c r="D5" s="161"/>
      <c r="E5" s="162"/>
      <c r="F5" s="341"/>
    </row>
    <row r="6" spans="1:6" ht="17.25" customHeight="1">
      <c r="A6" s="163" t="s">
        <v>146</v>
      </c>
      <c r="B6" s="164" t="s">
        <v>147</v>
      </c>
      <c r="C6" s="164" t="s">
        <v>143</v>
      </c>
      <c r="D6" s="165">
        <v>49.6</v>
      </c>
      <c r="E6" s="166">
        <v>6336000</v>
      </c>
      <c r="F6" s="341" t="s">
        <v>97</v>
      </c>
    </row>
    <row r="7" spans="1:6" ht="17.25" customHeight="1">
      <c r="A7" s="163"/>
      <c r="B7" s="167" t="s">
        <v>148</v>
      </c>
      <c r="C7" s="167" t="s">
        <v>145</v>
      </c>
      <c r="D7" s="168">
        <v>62.4</v>
      </c>
      <c r="E7" s="169">
        <v>7972000</v>
      </c>
      <c r="F7" s="341" t="s">
        <v>97</v>
      </c>
    </row>
    <row r="8" spans="1:6" ht="16.5" customHeight="1">
      <c r="A8" s="163"/>
      <c r="B8" s="170" t="s">
        <v>149</v>
      </c>
      <c r="C8" s="170" t="s">
        <v>145</v>
      </c>
      <c r="D8" s="171">
        <v>62.4</v>
      </c>
      <c r="E8" s="171">
        <v>7972000</v>
      </c>
      <c r="F8" s="341" t="s">
        <v>150</v>
      </c>
    </row>
    <row r="9" spans="1:6" ht="16.5" customHeight="1">
      <c r="A9" s="163"/>
      <c r="B9" s="172"/>
      <c r="C9" s="172"/>
      <c r="D9" s="173"/>
      <c r="E9" s="172"/>
      <c r="F9" s="342"/>
    </row>
    <row r="10" spans="1:6" ht="17.25" customHeight="1">
      <c r="A10" s="163" t="s">
        <v>137</v>
      </c>
      <c r="B10" s="164" t="s">
        <v>151</v>
      </c>
      <c r="C10" s="164" t="s">
        <v>145</v>
      </c>
      <c r="D10" s="165">
        <v>64.9</v>
      </c>
      <c r="E10" s="166">
        <v>8356000</v>
      </c>
      <c r="F10" s="341" t="s">
        <v>97</v>
      </c>
    </row>
    <row r="11" spans="1:6" ht="16.5" customHeight="1">
      <c r="A11" s="163" t="s">
        <v>137</v>
      </c>
      <c r="B11" s="104" t="s">
        <v>152</v>
      </c>
      <c r="C11" s="104" t="s">
        <v>153</v>
      </c>
      <c r="D11" s="105">
        <v>38.2</v>
      </c>
      <c r="E11" s="105">
        <v>4995000</v>
      </c>
      <c r="F11" s="341" t="s">
        <v>100</v>
      </c>
    </row>
    <row r="12" spans="1:6" ht="17.25" customHeight="1">
      <c r="A12" s="163"/>
      <c r="B12" s="164" t="s">
        <v>154</v>
      </c>
      <c r="C12" s="164" t="s">
        <v>145</v>
      </c>
      <c r="D12" s="165">
        <v>62.4</v>
      </c>
      <c r="E12" s="166">
        <v>8034000</v>
      </c>
      <c r="F12" s="341" t="s">
        <v>97</v>
      </c>
    </row>
    <row r="13" spans="1:6" ht="16.5" customHeight="1">
      <c r="A13" s="174"/>
      <c r="B13" s="164"/>
      <c r="C13" s="164"/>
      <c r="D13" s="165"/>
      <c r="E13" s="166"/>
      <c r="F13" s="342"/>
    </row>
    <row r="14" spans="1:6" ht="16.5" customHeight="1">
      <c r="A14" s="175" t="s">
        <v>155</v>
      </c>
      <c r="B14" s="104" t="s">
        <v>156</v>
      </c>
      <c r="C14" s="104" t="s">
        <v>145</v>
      </c>
      <c r="D14" s="105">
        <v>64.9</v>
      </c>
      <c r="E14" s="105">
        <v>8421000</v>
      </c>
      <c r="F14" s="341" t="s">
        <v>100</v>
      </c>
    </row>
    <row r="15" spans="1:6" ht="16.5" customHeight="1">
      <c r="A15" s="176"/>
      <c r="B15" s="104" t="s">
        <v>157</v>
      </c>
      <c r="C15" s="104" t="s">
        <v>145</v>
      </c>
      <c r="D15" s="105">
        <v>64.9</v>
      </c>
      <c r="E15" s="177">
        <v>8421000</v>
      </c>
      <c r="F15" s="341" t="s">
        <v>100</v>
      </c>
    </row>
    <row r="16" spans="1:6" ht="15.75" customHeight="1">
      <c r="A16" s="174"/>
      <c r="B16" s="174"/>
      <c r="C16" s="174"/>
      <c r="D16" s="178"/>
      <c r="E16" s="174"/>
      <c r="F16" s="342"/>
    </row>
    <row r="17" spans="1:6" ht="17.25" customHeight="1">
      <c r="A17" s="163" t="s">
        <v>158</v>
      </c>
      <c r="B17" s="164" t="s">
        <v>159</v>
      </c>
      <c r="C17" s="164" t="s">
        <v>143</v>
      </c>
      <c r="D17" s="165">
        <v>49.6</v>
      </c>
      <c r="E17" s="166">
        <v>6485000</v>
      </c>
      <c r="F17" s="341" t="s">
        <v>97</v>
      </c>
    </row>
    <row r="18" spans="1:6" ht="17.25" customHeight="1">
      <c r="A18" s="174"/>
      <c r="B18" s="164" t="s">
        <v>160</v>
      </c>
      <c r="C18" s="104" t="s">
        <v>108</v>
      </c>
      <c r="D18" s="165">
        <v>114.7</v>
      </c>
      <c r="E18" s="166">
        <v>14997000</v>
      </c>
      <c r="F18" s="341" t="s">
        <v>97</v>
      </c>
    </row>
    <row r="19" spans="1:6" ht="15.75" customHeight="1">
      <c r="A19" s="174"/>
      <c r="B19" s="174"/>
      <c r="C19" s="174"/>
      <c r="D19" s="178"/>
      <c r="E19" s="174"/>
      <c r="F19" s="342"/>
    </row>
    <row r="20" spans="1:6" ht="17.25" customHeight="1">
      <c r="A20" s="163" t="s">
        <v>161</v>
      </c>
      <c r="B20" s="164" t="s">
        <v>162</v>
      </c>
      <c r="C20" s="164" t="s">
        <v>143</v>
      </c>
      <c r="D20" s="165">
        <v>49.6</v>
      </c>
      <c r="E20" s="166">
        <v>6535000</v>
      </c>
      <c r="F20" s="341" t="s">
        <v>97</v>
      </c>
    </row>
    <row r="21" spans="1:6" ht="15.75" customHeight="1">
      <c r="A21" s="174"/>
      <c r="B21" s="174"/>
      <c r="C21" s="174"/>
      <c r="D21" s="178"/>
      <c r="E21" s="174"/>
      <c r="F21" s="342"/>
    </row>
    <row r="22" spans="1:6" ht="17.25" customHeight="1">
      <c r="A22" s="163" t="s">
        <v>163</v>
      </c>
      <c r="B22" s="164" t="s">
        <v>164</v>
      </c>
      <c r="C22" s="164" t="s">
        <v>143</v>
      </c>
      <c r="D22" s="165">
        <v>48.1</v>
      </c>
      <c r="E22" s="166">
        <v>6385000</v>
      </c>
      <c r="F22" s="341" t="s">
        <v>97</v>
      </c>
    </row>
    <row r="23" spans="1:7" s="31" customFormat="1" ht="16.5" customHeight="1">
      <c r="A23" s="341" t="s">
        <v>31</v>
      </c>
      <c r="B23" s="343">
        <f>COUNTA(B3:B22)</f>
        <v>14</v>
      </c>
      <c r="C23" s="344"/>
      <c r="D23" s="345"/>
      <c r="E23" s="344">
        <f>SUM(E3:E22)</f>
        <v>109422000</v>
      </c>
      <c r="F23" s="346"/>
      <c r="G23" s="102"/>
    </row>
    <row r="25" ht="15.75" customHeight="1">
      <c r="A25" s="58" t="s">
        <v>60</v>
      </c>
    </row>
    <row r="26" ht="15.75" customHeight="1">
      <c r="A26" s="58" t="s">
        <v>61</v>
      </c>
    </row>
    <row r="27" ht="15.75" customHeight="1">
      <c r="A27" s="58" t="s">
        <v>62</v>
      </c>
    </row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6"/>
  </sheetPr>
  <dimension ref="A1:G19"/>
  <sheetViews>
    <sheetView view="pageBreakPreview" zoomScale="115" zoomScaleNormal="140" zoomScaleSheetLayoutView="115" zoomScalePageLayoutView="0" workbookViewId="0" topLeftCell="A1">
      <selection activeCell="A19" sqref="A18:G19"/>
    </sheetView>
  </sheetViews>
  <sheetFormatPr defaultColWidth="9.140625" defaultRowHeight="15.75" customHeight="1"/>
  <cols>
    <col min="1" max="1" width="8.7109375" style="0" customWidth="1"/>
    <col min="2" max="2" width="7.8515625" style="0" customWidth="1"/>
    <col min="3" max="3" width="4.7109375" style="0" customWidth="1"/>
    <col min="4" max="4" width="15.421875" style="0" customWidth="1"/>
    <col min="5" max="5" width="13.28125" style="124" customWidth="1"/>
    <col min="6" max="6" width="17.8515625" style="0" customWidth="1"/>
    <col min="7" max="7" width="27.00390625" style="103" customWidth="1"/>
  </cols>
  <sheetData>
    <row r="1" spans="1:7" ht="12.75" customHeight="1">
      <c r="A1" s="282" t="s">
        <v>165</v>
      </c>
      <c r="B1" s="283"/>
      <c r="C1" s="283"/>
      <c r="D1" s="283"/>
      <c r="E1" s="284"/>
      <c r="F1" s="283"/>
      <c r="G1" s="179"/>
    </row>
    <row r="2" spans="1:7" ht="30.75" customHeight="1">
      <c r="A2" s="285" t="s">
        <v>78</v>
      </c>
      <c r="B2" s="285" t="s">
        <v>136</v>
      </c>
      <c r="C2" s="285" t="s">
        <v>79</v>
      </c>
      <c r="D2" s="285" t="s">
        <v>80</v>
      </c>
      <c r="E2" s="286" t="s">
        <v>90</v>
      </c>
      <c r="F2" s="287" t="s">
        <v>82</v>
      </c>
      <c r="G2" s="180"/>
    </row>
    <row r="3" spans="1:7" ht="16.5" customHeight="1">
      <c r="A3" s="288" t="s">
        <v>146</v>
      </c>
      <c r="B3" s="288" t="s">
        <v>166</v>
      </c>
      <c r="C3" s="289" t="s">
        <v>116</v>
      </c>
      <c r="D3" s="289" t="s">
        <v>145</v>
      </c>
      <c r="E3" s="290">
        <v>130</v>
      </c>
      <c r="F3" s="290">
        <v>18369000</v>
      </c>
      <c r="G3" s="180" t="s">
        <v>47</v>
      </c>
    </row>
    <row r="4" spans="1:7" ht="16.5" customHeight="1">
      <c r="A4" s="291"/>
      <c r="B4" s="291"/>
      <c r="C4" s="291"/>
      <c r="D4" s="291"/>
      <c r="E4" s="292"/>
      <c r="F4" s="293"/>
      <c r="G4" s="180"/>
    </row>
    <row r="5" spans="1:7" ht="16.5" customHeight="1">
      <c r="A5" s="288" t="s">
        <v>167</v>
      </c>
      <c r="B5" s="288" t="s">
        <v>166</v>
      </c>
      <c r="C5" s="289" t="s">
        <v>116</v>
      </c>
      <c r="D5" s="289" t="s">
        <v>145</v>
      </c>
      <c r="E5" s="290">
        <v>130</v>
      </c>
      <c r="F5" s="290">
        <v>18669440</v>
      </c>
      <c r="G5" s="180" t="s">
        <v>47</v>
      </c>
    </row>
    <row r="6" spans="1:7" ht="16.5" customHeight="1">
      <c r="A6" s="291"/>
      <c r="B6" s="294" t="s">
        <v>166</v>
      </c>
      <c r="C6" s="295" t="s">
        <v>168</v>
      </c>
      <c r="D6" s="295" t="s">
        <v>145</v>
      </c>
      <c r="E6" s="296">
        <v>130</v>
      </c>
      <c r="F6" s="296">
        <v>18669440</v>
      </c>
      <c r="G6" s="180" t="s">
        <v>47</v>
      </c>
    </row>
    <row r="7" spans="1:7" ht="16.5" customHeight="1">
      <c r="A7" s="291"/>
      <c r="B7" s="297"/>
      <c r="C7" s="298"/>
      <c r="D7" s="298"/>
      <c r="E7" s="299"/>
      <c r="F7" s="299"/>
      <c r="G7" s="180"/>
    </row>
    <row r="8" spans="1:7" ht="16.5" customHeight="1">
      <c r="A8" s="300" t="s">
        <v>169</v>
      </c>
      <c r="B8" s="300" t="s">
        <v>166</v>
      </c>
      <c r="C8" s="301" t="s">
        <v>170</v>
      </c>
      <c r="D8" s="301" t="s">
        <v>171</v>
      </c>
      <c r="E8" s="302">
        <v>130</v>
      </c>
      <c r="F8" s="302">
        <v>22902520.16</v>
      </c>
      <c r="G8" s="180" t="s">
        <v>47</v>
      </c>
    </row>
    <row r="9" spans="1:7" ht="16.5" customHeight="1">
      <c r="A9" s="297"/>
      <c r="B9" s="297" t="s">
        <v>166</v>
      </c>
      <c r="C9" s="298" t="s">
        <v>116</v>
      </c>
      <c r="D9" s="298" t="s">
        <v>145</v>
      </c>
      <c r="E9" s="299">
        <v>130</v>
      </c>
      <c r="F9" s="299">
        <v>18538000</v>
      </c>
      <c r="G9" s="180" t="s">
        <v>47</v>
      </c>
    </row>
    <row r="10" spans="1:7" ht="16.5" customHeight="1">
      <c r="A10" s="297"/>
      <c r="B10" s="297" t="s">
        <v>166</v>
      </c>
      <c r="C10" s="298" t="s">
        <v>172</v>
      </c>
      <c r="D10" s="298" t="s">
        <v>173</v>
      </c>
      <c r="E10" s="299">
        <v>130</v>
      </c>
      <c r="F10" s="299">
        <v>18538000</v>
      </c>
      <c r="G10" s="180" t="s">
        <v>47</v>
      </c>
    </row>
    <row r="11" spans="1:7" ht="16.5" customHeight="1">
      <c r="A11" s="291"/>
      <c r="B11" s="291"/>
      <c r="C11" s="291"/>
      <c r="D11" s="291"/>
      <c r="E11" s="292"/>
      <c r="F11" s="293"/>
      <c r="G11" s="180"/>
    </row>
    <row r="12" spans="1:7" ht="16.5" customHeight="1">
      <c r="A12" s="300" t="s">
        <v>174</v>
      </c>
      <c r="B12" s="300" t="s">
        <v>175</v>
      </c>
      <c r="C12" s="301" t="s">
        <v>170</v>
      </c>
      <c r="D12" s="301" t="s">
        <v>176</v>
      </c>
      <c r="E12" s="302">
        <v>182</v>
      </c>
      <c r="F12" s="302">
        <v>25916800</v>
      </c>
      <c r="G12" s="180" t="s">
        <v>47</v>
      </c>
    </row>
    <row r="13" spans="1:7" ht="16.5" customHeight="1">
      <c r="A13" s="300" t="s">
        <v>174</v>
      </c>
      <c r="B13" s="300" t="s">
        <v>175</v>
      </c>
      <c r="C13" s="301" t="s">
        <v>116</v>
      </c>
      <c r="D13" s="301" t="s">
        <v>176</v>
      </c>
      <c r="E13" s="302">
        <v>180</v>
      </c>
      <c r="F13" s="302">
        <v>26925600</v>
      </c>
      <c r="G13" s="180" t="s">
        <v>47</v>
      </c>
    </row>
    <row r="14" spans="1:7" ht="16.5" customHeight="1">
      <c r="A14" s="303" t="s">
        <v>31</v>
      </c>
      <c r="B14" s="303"/>
      <c r="C14" s="303"/>
      <c r="D14" s="304"/>
      <c r="E14" s="303">
        <f>COUNTA(B3:B13)</f>
        <v>8</v>
      </c>
      <c r="F14" s="303">
        <f>SUM(F3:F13)</f>
        <v>168528800.16</v>
      </c>
      <c r="G14" s="181"/>
    </row>
    <row r="16" spans="1:7" ht="15.75" customHeight="1">
      <c r="A16" s="405" t="s">
        <v>60</v>
      </c>
      <c r="B16" s="405"/>
      <c r="C16" s="405"/>
      <c r="D16" s="405"/>
      <c r="E16" s="405"/>
      <c r="F16" s="405"/>
      <c r="G16" s="405"/>
    </row>
    <row r="17" spans="1:7" ht="15.75" customHeight="1">
      <c r="A17" s="405" t="s">
        <v>61</v>
      </c>
      <c r="B17" s="405"/>
      <c r="C17" s="405"/>
      <c r="D17" s="405"/>
      <c r="E17" s="405"/>
      <c r="F17" s="405"/>
      <c r="G17" s="405"/>
    </row>
    <row r="18" spans="1:7" ht="15.75" customHeight="1">
      <c r="A18" s="405" t="s">
        <v>122</v>
      </c>
      <c r="B18" s="405"/>
      <c r="C18" s="405"/>
      <c r="D18" s="405"/>
      <c r="E18" s="405"/>
      <c r="F18" s="405"/>
      <c r="G18" s="405"/>
    </row>
    <row r="19" spans="1:7" ht="15.75" customHeight="1">
      <c r="A19" s="405" t="s">
        <v>177</v>
      </c>
      <c r="B19" s="405"/>
      <c r="C19" s="405"/>
      <c r="D19" s="405"/>
      <c r="E19" s="405"/>
      <c r="F19" s="405"/>
      <c r="G19" s="405"/>
    </row>
    <row r="65535" ht="12.75" customHeight="1"/>
  </sheetData>
  <sheetProtection selectLockedCells="1" selectUnlockedCells="1"/>
  <mergeCells count="4">
    <mergeCell ref="A16:G16"/>
    <mergeCell ref="A17:G17"/>
    <mergeCell ref="A18:G18"/>
    <mergeCell ref="A19:G19"/>
  </mergeCells>
  <printOptions/>
  <pageMargins left="0.7" right="0.5298611111111111" top="0.75" bottom="0.75" header="0.5118055555555555" footer="0.5118055555555555"/>
  <pageSetup horizontalDpi="300" verticalDpi="300" orientation="portrait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6"/>
  </sheetPr>
  <dimension ref="A1:G50"/>
  <sheetViews>
    <sheetView view="pageBreakPreview" zoomScale="120" zoomScaleNormal="140" zoomScaleSheetLayoutView="120" zoomScalePageLayoutView="0" workbookViewId="0" topLeftCell="A1">
      <selection activeCell="F13" sqref="F13"/>
    </sheetView>
  </sheetViews>
  <sheetFormatPr defaultColWidth="9.140625" defaultRowHeight="12.75" customHeight="1"/>
  <cols>
    <col min="1" max="1" width="6.421875" style="0" customWidth="1"/>
    <col min="2" max="2" width="17.00390625" style="0" customWidth="1"/>
    <col min="3" max="3" width="8.140625" style="0" customWidth="1"/>
    <col min="4" max="4" width="18.00390625" style="0" customWidth="1"/>
    <col min="5" max="5" width="12.8515625" style="124" customWidth="1"/>
    <col min="6" max="6" width="17.00390625" style="0" customWidth="1"/>
    <col min="7" max="7" width="16.421875" style="124" customWidth="1"/>
  </cols>
  <sheetData>
    <row r="1" spans="1:6" ht="16.5" customHeight="1">
      <c r="A1" s="406" t="s">
        <v>179</v>
      </c>
      <c r="B1" s="406"/>
      <c r="C1" s="186"/>
      <c r="D1" s="186"/>
      <c r="E1" s="187"/>
      <c r="F1" s="186"/>
    </row>
    <row r="2" spans="1:6" ht="16.5" customHeight="1">
      <c r="A2" s="185"/>
      <c r="B2" s="188"/>
      <c r="C2" s="186"/>
      <c r="D2" s="186"/>
      <c r="E2" s="187"/>
      <c r="F2" s="186"/>
    </row>
    <row r="3" spans="1:7" ht="32.25" customHeight="1">
      <c r="A3" s="347" t="s">
        <v>78</v>
      </c>
      <c r="B3" s="347" t="s">
        <v>180</v>
      </c>
      <c r="C3" s="347" t="s">
        <v>79</v>
      </c>
      <c r="D3" s="347" t="s">
        <v>80</v>
      </c>
      <c r="E3" s="348" t="s">
        <v>90</v>
      </c>
      <c r="F3" s="347" t="s">
        <v>82</v>
      </c>
      <c r="G3" s="54" t="s">
        <v>40</v>
      </c>
    </row>
    <row r="4" spans="1:7" ht="16.5" customHeight="1">
      <c r="A4" s="297" t="s">
        <v>181</v>
      </c>
      <c r="B4" s="288" t="s">
        <v>182</v>
      </c>
      <c r="C4" s="289" t="s">
        <v>183</v>
      </c>
      <c r="D4" s="289" t="s">
        <v>184</v>
      </c>
      <c r="E4" s="330">
        <v>64.5</v>
      </c>
      <c r="F4" s="349">
        <v>15036000</v>
      </c>
      <c r="G4" s="54" t="s">
        <v>100</v>
      </c>
    </row>
    <row r="5" spans="1:7" ht="16.5" customHeight="1">
      <c r="A5" s="297"/>
      <c r="B5" s="288" t="s">
        <v>185</v>
      </c>
      <c r="C5" s="289" t="s">
        <v>186</v>
      </c>
      <c r="D5" s="289" t="s">
        <v>184</v>
      </c>
      <c r="E5" s="330">
        <v>61.4</v>
      </c>
      <c r="F5" s="349">
        <v>14741000</v>
      </c>
      <c r="G5" s="54" t="s">
        <v>100</v>
      </c>
    </row>
    <row r="6" spans="1:7" ht="16.5" customHeight="1">
      <c r="A6" s="297"/>
      <c r="B6" s="288" t="s">
        <v>187</v>
      </c>
      <c r="C6" s="289" t="s">
        <v>188</v>
      </c>
      <c r="D6" s="289" t="s">
        <v>184</v>
      </c>
      <c r="E6" s="330">
        <v>64.5</v>
      </c>
      <c r="F6" s="349">
        <v>15578000</v>
      </c>
      <c r="G6" s="54" t="s">
        <v>100</v>
      </c>
    </row>
    <row r="7" spans="1:7" ht="16.5" customHeight="1">
      <c r="A7" s="350"/>
      <c r="B7" s="297" t="s">
        <v>187</v>
      </c>
      <c r="C7" s="298" t="s">
        <v>189</v>
      </c>
      <c r="D7" s="298" t="s">
        <v>190</v>
      </c>
      <c r="E7" s="299">
        <v>64.5</v>
      </c>
      <c r="F7" s="349">
        <v>16071000</v>
      </c>
      <c r="G7" s="54" t="s">
        <v>100</v>
      </c>
    </row>
    <row r="8" spans="1:7" ht="16.5" customHeight="1">
      <c r="A8" s="350"/>
      <c r="B8" s="297" t="s">
        <v>187</v>
      </c>
      <c r="C8" s="298" t="s">
        <v>191</v>
      </c>
      <c r="D8" s="298" t="s">
        <v>190</v>
      </c>
      <c r="E8" s="299">
        <v>64.5</v>
      </c>
      <c r="F8" s="349">
        <v>16071000</v>
      </c>
      <c r="G8" s="54" t="s">
        <v>100</v>
      </c>
    </row>
    <row r="9" spans="1:7" ht="16.5" customHeight="1">
      <c r="A9" s="350"/>
      <c r="B9" s="288" t="s">
        <v>187</v>
      </c>
      <c r="C9" s="289" t="s">
        <v>192</v>
      </c>
      <c r="D9" s="289" t="s">
        <v>184</v>
      </c>
      <c r="E9" s="330">
        <v>68.6</v>
      </c>
      <c r="F9" s="349">
        <v>16506000</v>
      </c>
      <c r="G9" s="54" t="s">
        <v>100</v>
      </c>
    </row>
    <row r="10" spans="1:7" ht="16.5" customHeight="1">
      <c r="A10" s="350"/>
      <c r="B10" s="300" t="s">
        <v>187</v>
      </c>
      <c r="C10" s="301" t="s">
        <v>193</v>
      </c>
      <c r="D10" s="301" t="s">
        <v>194</v>
      </c>
      <c r="E10" s="349">
        <v>64.5</v>
      </c>
      <c r="F10" s="349">
        <v>16071000</v>
      </c>
      <c r="G10" s="54" t="s">
        <v>100</v>
      </c>
    </row>
    <row r="11" spans="1:7" ht="16.5" customHeight="1">
      <c r="A11" s="350"/>
      <c r="B11" s="300" t="s">
        <v>187</v>
      </c>
      <c r="C11" s="301" t="s">
        <v>195</v>
      </c>
      <c r="D11" s="301" t="s">
        <v>194</v>
      </c>
      <c r="E11" s="349">
        <v>64.5</v>
      </c>
      <c r="F11" s="349">
        <v>16071000</v>
      </c>
      <c r="G11" s="54" t="s">
        <v>100</v>
      </c>
    </row>
    <row r="12" spans="1:7" ht="16.5" customHeight="1">
      <c r="A12" s="351"/>
      <c r="B12" s="351"/>
      <c r="C12" s="351"/>
      <c r="D12" s="351"/>
      <c r="E12" s="352"/>
      <c r="F12" s="351"/>
      <c r="G12" s="54"/>
    </row>
    <row r="13" spans="1:7" ht="16.5" customHeight="1">
      <c r="A13" s="288" t="s">
        <v>146</v>
      </c>
      <c r="B13" s="300" t="s">
        <v>196</v>
      </c>
      <c r="C13" s="301" t="s">
        <v>197</v>
      </c>
      <c r="D13" s="301" t="s">
        <v>198</v>
      </c>
      <c r="E13" s="349">
        <v>106.9</v>
      </c>
      <c r="F13" s="349">
        <v>27237000</v>
      </c>
      <c r="G13" s="54" t="s">
        <v>100</v>
      </c>
    </row>
    <row r="14" spans="1:7" ht="16.5" customHeight="1">
      <c r="A14" s="288"/>
      <c r="B14" s="288" t="s">
        <v>185</v>
      </c>
      <c r="C14" s="289" t="s">
        <v>199</v>
      </c>
      <c r="D14" s="289" t="s">
        <v>184</v>
      </c>
      <c r="E14" s="330">
        <v>64.5</v>
      </c>
      <c r="F14" s="349">
        <v>15488000</v>
      </c>
      <c r="G14" s="54" t="s">
        <v>100</v>
      </c>
    </row>
    <row r="15" spans="1:7" ht="17.25" customHeight="1">
      <c r="A15" s="353"/>
      <c r="B15" s="288" t="s">
        <v>185</v>
      </c>
      <c r="C15" s="289" t="s">
        <v>200</v>
      </c>
      <c r="D15" s="289" t="s">
        <v>184</v>
      </c>
      <c r="E15" s="330">
        <v>68.6</v>
      </c>
      <c r="F15" s="349">
        <v>16410000</v>
      </c>
      <c r="G15" s="54" t="s">
        <v>100</v>
      </c>
    </row>
    <row r="16" spans="1:7" ht="17.25" customHeight="1">
      <c r="A16" s="353"/>
      <c r="B16" s="300" t="s">
        <v>185</v>
      </c>
      <c r="C16" s="301" t="s">
        <v>201</v>
      </c>
      <c r="D16" s="301" t="s">
        <v>143</v>
      </c>
      <c r="E16" s="302">
        <v>68.6</v>
      </c>
      <c r="F16" s="349">
        <v>16410000</v>
      </c>
      <c r="G16" s="54" t="s">
        <v>100</v>
      </c>
    </row>
    <row r="17" spans="1:7" ht="17.25" customHeight="1">
      <c r="A17" s="353"/>
      <c r="B17" s="288" t="s">
        <v>185</v>
      </c>
      <c r="C17" s="289" t="s">
        <v>202</v>
      </c>
      <c r="D17" s="289" t="s">
        <v>184</v>
      </c>
      <c r="E17" s="330">
        <v>64.5</v>
      </c>
      <c r="F17" s="349">
        <v>15488000</v>
      </c>
      <c r="G17" s="54" t="s">
        <v>100</v>
      </c>
    </row>
    <row r="18" spans="1:7" ht="17.25" customHeight="1">
      <c r="A18" s="353"/>
      <c r="B18" s="288" t="s">
        <v>187</v>
      </c>
      <c r="C18" s="289" t="s">
        <v>203</v>
      </c>
      <c r="D18" s="289" t="s">
        <v>184</v>
      </c>
      <c r="E18" s="330">
        <v>61.4</v>
      </c>
      <c r="F18" s="349">
        <v>14931000</v>
      </c>
      <c r="G18" s="54" t="s">
        <v>100</v>
      </c>
    </row>
    <row r="19" spans="1:7" ht="16.5" customHeight="1">
      <c r="A19" s="353"/>
      <c r="B19" s="288" t="s">
        <v>187</v>
      </c>
      <c r="C19" s="289" t="s">
        <v>204</v>
      </c>
      <c r="D19" s="289" t="s">
        <v>184</v>
      </c>
      <c r="E19" s="330">
        <v>64.5</v>
      </c>
      <c r="F19" s="349">
        <v>15636000</v>
      </c>
      <c r="G19" s="54" t="s">
        <v>100</v>
      </c>
    </row>
    <row r="20" spans="1:7" ht="16.5" customHeight="1">
      <c r="A20" s="353"/>
      <c r="B20" s="288" t="s">
        <v>187</v>
      </c>
      <c r="C20" s="289" t="s">
        <v>205</v>
      </c>
      <c r="D20" s="289" t="s">
        <v>184</v>
      </c>
      <c r="E20" s="330">
        <v>64.5</v>
      </c>
      <c r="F20" s="349">
        <v>15636000</v>
      </c>
      <c r="G20" s="54" t="s">
        <v>100</v>
      </c>
    </row>
    <row r="21" spans="1:7" ht="16.5" customHeight="1">
      <c r="A21" s="353"/>
      <c r="B21" s="288" t="s">
        <v>187</v>
      </c>
      <c r="C21" s="289" t="s">
        <v>206</v>
      </c>
      <c r="D21" s="289" t="s">
        <v>184</v>
      </c>
      <c r="E21" s="330">
        <v>64.5</v>
      </c>
      <c r="F21" s="349">
        <v>15636000</v>
      </c>
      <c r="G21" s="54" t="s">
        <v>100</v>
      </c>
    </row>
    <row r="22" spans="1:7" ht="16.5" customHeight="1">
      <c r="A22" s="353"/>
      <c r="B22" s="288" t="s">
        <v>187</v>
      </c>
      <c r="C22" s="289" t="s">
        <v>207</v>
      </c>
      <c r="D22" s="289" t="s">
        <v>184</v>
      </c>
      <c r="E22" s="330">
        <v>64.5</v>
      </c>
      <c r="F22" s="349">
        <v>15636000</v>
      </c>
      <c r="G22" s="54" t="s">
        <v>100</v>
      </c>
    </row>
    <row r="23" spans="1:7" ht="16.5" customHeight="1">
      <c r="A23" s="350"/>
      <c r="B23" s="350"/>
      <c r="C23" s="350"/>
      <c r="D23" s="350"/>
      <c r="E23" s="350"/>
      <c r="F23" s="350"/>
      <c r="G23" s="54"/>
    </row>
    <row r="24" spans="1:7" ht="16.5" customHeight="1">
      <c r="A24" s="288" t="s">
        <v>167</v>
      </c>
      <c r="B24" s="288" t="s">
        <v>185</v>
      </c>
      <c r="C24" s="289" t="s">
        <v>208</v>
      </c>
      <c r="D24" s="289" t="s">
        <v>184</v>
      </c>
      <c r="E24" s="330">
        <v>64.5</v>
      </c>
      <c r="F24" s="349">
        <v>15565000</v>
      </c>
      <c r="G24" s="54" t="s">
        <v>100</v>
      </c>
    </row>
    <row r="25" spans="1:7" ht="16.5" customHeight="1">
      <c r="A25" s="297"/>
      <c r="B25" s="297" t="s">
        <v>187</v>
      </c>
      <c r="C25" s="298" t="s">
        <v>209</v>
      </c>
      <c r="D25" s="298" t="s">
        <v>210</v>
      </c>
      <c r="E25" s="299">
        <v>92.4</v>
      </c>
      <c r="F25" s="349">
        <v>23045000</v>
      </c>
      <c r="G25" s="54" t="s">
        <v>100</v>
      </c>
    </row>
    <row r="26" spans="1:7" ht="16.5" customHeight="1">
      <c r="A26" s="297"/>
      <c r="B26" s="297" t="s">
        <v>187</v>
      </c>
      <c r="C26" s="298" t="s">
        <v>211</v>
      </c>
      <c r="D26" s="298" t="s">
        <v>190</v>
      </c>
      <c r="E26" s="299">
        <v>64.5</v>
      </c>
      <c r="F26" s="349">
        <v>16193000</v>
      </c>
      <c r="G26" s="54" t="s">
        <v>100</v>
      </c>
    </row>
    <row r="27" spans="1:7" ht="16.5" customHeight="1">
      <c r="A27" s="297"/>
      <c r="B27" s="288" t="s">
        <v>187</v>
      </c>
      <c r="C27" s="289" t="s">
        <v>212</v>
      </c>
      <c r="D27" s="289" t="s">
        <v>184</v>
      </c>
      <c r="E27" s="330">
        <v>64.5</v>
      </c>
      <c r="F27" s="349">
        <v>15700000</v>
      </c>
      <c r="G27" s="54" t="s">
        <v>100</v>
      </c>
    </row>
    <row r="28" spans="1:7" ht="16.5" customHeight="1">
      <c r="A28" s="297"/>
      <c r="B28" s="288" t="s">
        <v>187</v>
      </c>
      <c r="C28" s="289" t="s">
        <v>213</v>
      </c>
      <c r="D28" s="289" t="s">
        <v>184</v>
      </c>
      <c r="E28" s="330">
        <v>64.5</v>
      </c>
      <c r="F28" s="349">
        <v>15700000</v>
      </c>
      <c r="G28" s="54" t="s">
        <v>100</v>
      </c>
    </row>
    <row r="29" spans="1:7" ht="16.5" customHeight="1">
      <c r="A29" s="297"/>
      <c r="B29" s="288" t="s">
        <v>187</v>
      </c>
      <c r="C29" s="289" t="s">
        <v>214</v>
      </c>
      <c r="D29" s="289" t="s">
        <v>184</v>
      </c>
      <c r="E29" s="330">
        <v>64.5</v>
      </c>
      <c r="F29" s="349">
        <v>15700000</v>
      </c>
      <c r="G29" s="54" t="s">
        <v>100</v>
      </c>
    </row>
    <row r="30" spans="1:7" ht="16.5" customHeight="1">
      <c r="A30" s="297"/>
      <c r="B30" s="297"/>
      <c r="C30" s="298"/>
      <c r="D30" s="298"/>
      <c r="E30" s="299"/>
      <c r="F30" s="290"/>
      <c r="G30" s="54"/>
    </row>
    <row r="31" spans="1:7" ht="16.5" customHeight="1">
      <c r="A31" s="288" t="s">
        <v>169</v>
      </c>
      <c r="B31" s="288" t="s">
        <v>187</v>
      </c>
      <c r="C31" s="289" t="s">
        <v>215</v>
      </c>
      <c r="D31" s="289" t="s">
        <v>184</v>
      </c>
      <c r="E31" s="290">
        <v>64.5</v>
      </c>
      <c r="F31" s="349">
        <v>15752000</v>
      </c>
      <c r="G31" s="54" t="s">
        <v>100</v>
      </c>
    </row>
    <row r="32" spans="1:7" ht="16.5" customHeight="1">
      <c r="A32" s="354"/>
      <c r="B32" s="288" t="s">
        <v>187</v>
      </c>
      <c r="C32" s="289" t="s">
        <v>216</v>
      </c>
      <c r="D32" s="289" t="s">
        <v>184</v>
      </c>
      <c r="E32" s="290">
        <v>64.5</v>
      </c>
      <c r="F32" s="349">
        <v>15752000</v>
      </c>
      <c r="G32" s="54" t="s">
        <v>100</v>
      </c>
    </row>
    <row r="33" spans="1:7" ht="16.5" customHeight="1">
      <c r="A33" s="354"/>
      <c r="B33" s="288" t="s">
        <v>187</v>
      </c>
      <c r="C33" s="289" t="s">
        <v>217</v>
      </c>
      <c r="D33" s="289" t="s">
        <v>210</v>
      </c>
      <c r="E33" s="290">
        <v>92.4</v>
      </c>
      <c r="F33" s="349">
        <v>22144000</v>
      </c>
      <c r="G33" s="54" t="s">
        <v>100</v>
      </c>
    </row>
    <row r="34" spans="1:7" ht="16.5" customHeight="1">
      <c r="A34" s="297"/>
      <c r="B34" s="297"/>
      <c r="C34" s="298"/>
      <c r="D34" s="298"/>
      <c r="E34" s="299"/>
      <c r="F34" s="299"/>
      <c r="G34" s="54"/>
    </row>
    <row r="35" spans="1:7" ht="16.5" customHeight="1">
      <c r="A35" s="355" t="s">
        <v>218</v>
      </c>
      <c r="B35" s="297" t="s">
        <v>182</v>
      </c>
      <c r="C35" s="298" t="s">
        <v>219</v>
      </c>
      <c r="D35" s="298" t="s">
        <v>184</v>
      </c>
      <c r="E35" s="299">
        <v>64.5</v>
      </c>
      <c r="F35" s="349">
        <v>15288000</v>
      </c>
      <c r="G35" s="54" t="s">
        <v>97</v>
      </c>
    </row>
    <row r="36" spans="1:7" ht="16.5" customHeight="1">
      <c r="A36" s="355"/>
      <c r="B36" s="288" t="s">
        <v>185</v>
      </c>
      <c r="C36" s="289" t="s">
        <v>220</v>
      </c>
      <c r="D36" s="289" t="s">
        <v>184</v>
      </c>
      <c r="E36" s="290">
        <v>64.5</v>
      </c>
      <c r="F36" s="349">
        <v>15681000</v>
      </c>
      <c r="G36" s="54" t="s">
        <v>100</v>
      </c>
    </row>
    <row r="37" spans="1:7" ht="16.5" customHeight="1">
      <c r="A37" s="355"/>
      <c r="B37" s="288" t="s">
        <v>187</v>
      </c>
      <c r="C37" s="289" t="s">
        <v>221</v>
      </c>
      <c r="D37" s="289" t="s">
        <v>184</v>
      </c>
      <c r="E37" s="290">
        <v>64.5</v>
      </c>
      <c r="F37" s="349">
        <v>15816000</v>
      </c>
      <c r="G37" s="54" t="s">
        <v>100</v>
      </c>
    </row>
    <row r="38" spans="1:7" ht="16.5" customHeight="1">
      <c r="A38" s="355"/>
      <c r="B38" s="288" t="s">
        <v>187</v>
      </c>
      <c r="C38" s="289" t="s">
        <v>222</v>
      </c>
      <c r="D38" s="289" t="s">
        <v>184</v>
      </c>
      <c r="E38" s="290">
        <v>64.5</v>
      </c>
      <c r="F38" s="349">
        <v>15816000</v>
      </c>
      <c r="G38" s="54" t="s">
        <v>100</v>
      </c>
    </row>
    <row r="39" spans="1:7" ht="16.5" customHeight="1">
      <c r="A39" s="355"/>
      <c r="B39" s="288" t="s">
        <v>187</v>
      </c>
      <c r="C39" s="289" t="s">
        <v>223</v>
      </c>
      <c r="D39" s="289" t="s">
        <v>184</v>
      </c>
      <c r="E39" s="290">
        <v>64.5</v>
      </c>
      <c r="F39" s="349">
        <v>15816000</v>
      </c>
      <c r="G39" s="54" t="s">
        <v>100</v>
      </c>
    </row>
    <row r="40" spans="1:7" ht="16.5" customHeight="1">
      <c r="A40" s="355"/>
      <c r="B40" s="288" t="s">
        <v>187</v>
      </c>
      <c r="C40" s="289" t="s">
        <v>224</v>
      </c>
      <c r="D40" s="289" t="s">
        <v>184</v>
      </c>
      <c r="E40" s="290">
        <v>64.5</v>
      </c>
      <c r="F40" s="349">
        <v>15816000</v>
      </c>
      <c r="G40" s="54" t="s">
        <v>100</v>
      </c>
    </row>
    <row r="41" spans="1:7" ht="16.5" customHeight="1">
      <c r="A41" s="355"/>
      <c r="B41" s="288" t="s">
        <v>187</v>
      </c>
      <c r="C41" s="289" t="s">
        <v>225</v>
      </c>
      <c r="D41" s="289" t="s">
        <v>184</v>
      </c>
      <c r="E41" s="290">
        <v>68.6</v>
      </c>
      <c r="F41" s="349">
        <v>16760000</v>
      </c>
      <c r="G41" s="54" t="s">
        <v>100</v>
      </c>
    </row>
    <row r="42" spans="1:7" ht="16.5" customHeight="1">
      <c r="A42" s="355"/>
      <c r="B42" s="288"/>
      <c r="C42" s="289"/>
      <c r="D42" s="289"/>
      <c r="E42" s="290"/>
      <c r="F42" s="290"/>
      <c r="G42" s="54"/>
    </row>
    <row r="43" spans="1:7" ht="16.5" customHeight="1">
      <c r="A43" s="300" t="s">
        <v>161</v>
      </c>
      <c r="B43" s="300" t="s">
        <v>182</v>
      </c>
      <c r="C43" s="301" t="s">
        <v>226</v>
      </c>
      <c r="D43" s="301" t="s">
        <v>184</v>
      </c>
      <c r="E43" s="349">
        <v>64.5</v>
      </c>
      <c r="F43" s="349">
        <v>15365000</v>
      </c>
      <c r="G43" s="54" t="s">
        <v>100</v>
      </c>
    </row>
    <row r="44" spans="1:7" ht="16.5" customHeight="1">
      <c r="A44" s="300" t="s">
        <v>161</v>
      </c>
      <c r="B44" s="300" t="s">
        <v>182</v>
      </c>
      <c r="C44" s="301" t="s">
        <v>227</v>
      </c>
      <c r="D44" s="301" t="s">
        <v>184</v>
      </c>
      <c r="E44" s="349">
        <v>64.5</v>
      </c>
      <c r="F44" s="349">
        <v>15365000</v>
      </c>
      <c r="G44" s="54" t="s">
        <v>100</v>
      </c>
    </row>
    <row r="45" spans="1:7" ht="16.5" customHeight="1">
      <c r="A45" s="354"/>
      <c r="B45" s="354"/>
      <c r="C45" s="354"/>
      <c r="D45" s="354"/>
      <c r="E45" s="354"/>
      <c r="F45" s="354"/>
      <c r="G45" s="54"/>
    </row>
    <row r="46" spans="1:6" ht="16.5" customHeight="1">
      <c r="A46" s="356" t="s">
        <v>31</v>
      </c>
      <c r="B46" s="356"/>
      <c r="C46" s="347"/>
      <c r="D46" s="347"/>
      <c r="E46" s="357">
        <f>COUNTA(C4:C44)</f>
        <v>36</v>
      </c>
      <c r="F46" s="358">
        <f>SUM(F4:F44)</f>
        <v>591927000</v>
      </c>
    </row>
    <row r="47" ht="15.75" customHeight="1"/>
    <row r="48" spans="1:6" ht="15.75" customHeight="1">
      <c r="A48" s="182" t="s">
        <v>60</v>
      </c>
      <c r="B48" s="182"/>
      <c r="C48" s="182"/>
      <c r="D48" s="182"/>
      <c r="E48" s="182"/>
      <c r="F48" s="182"/>
    </row>
    <row r="49" spans="1:6" ht="15.75" customHeight="1">
      <c r="A49" s="182" t="s">
        <v>61</v>
      </c>
      <c r="B49" s="182"/>
      <c r="C49" s="182"/>
      <c r="D49" s="182"/>
      <c r="E49" s="182"/>
      <c r="F49" s="182"/>
    </row>
    <row r="50" spans="1:6" ht="15.75" customHeight="1">
      <c r="A50" s="407" t="s">
        <v>228</v>
      </c>
      <c r="B50" s="407"/>
      <c r="C50" s="407"/>
      <c r="D50" s="407"/>
      <c r="E50" s="407"/>
      <c r="F50" s="407"/>
    </row>
  </sheetData>
  <sheetProtection selectLockedCells="1" selectUnlockedCells="1"/>
  <mergeCells count="2">
    <mergeCell ref="A1:B1"/>
    <mergeCell ref="A50:F50"/>
  </mergeCells>
  <printOptions/>
  <pageMargins left="0.5708333333333333" right="0.7" top="0.5118055555555555" bottom="0.5118055555555555" header="0.5118055555555555" footer="0.5118055555555555"/>
  <pageSetup horizontalDpi="300" verticalDpi="300" orientation="portrait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6"/>
  </sheetPr>
  <dimension ref="A1:G9"/>
  <sheetViews>
    <sheetView view="pageBreakPreview" zoomScale="120" zoomScaleNormal="140" zoomScaleSheetLayoutView="120" zoomScalePageLayoutView="0" workbookViewId="0" topLeftCell="A1">
      <selection activeCell="K14" sqref="K14"/>
    </sheetView>
  </sheetViews>
  <sheetFormatPr defaultColWidth="9.140625" defaultRowHeight="15" customHeight="1"/>
  <cols>
    <col min="4" max="4" width="14.00390625" style="0" customWidth="1"/>
    <col min="5" max="5" width="17.28125" style="0" customWidth="1"/>
    <col min="6" max="6" width="15.140625" style="0" customWidth="1"/>
    <col min="7" max="7" width="12.28125" style="0" customWidth="1"/>
  </cols>
  <sheetData>
    <row r="1" spans="1:7" ht="15.75" customHeight="1">
      <c r="A1" s="359" t="s">
        <v>229</v>
      </c>
      <c r="B1" s="360"/>
      <c r="C1" s="360"/>
      <c r="D1" s="360"/>
      <c r="E1" s="360"/>
      <c r="F1" s="360"/>
      <c r="G1" s="361"/>
    </row>
    <row r="2" spans="1:7" ht="15.75" customHeight="1">
      <c r="A2" s="362" t="s">
        <v>78</v>
      </c>
      <c r="B2" s="362" t="s">
        <v>180</v>
      </c>
      <c r="C2" s="362" t="s">
        <v>79</v>
      </c>
      <c r="D2" s="362" t="s">
        <v>80</v>
      </c>
      <c r="E2" s="363" t="s">
        <v>90</v>
      </c>
      <c r="F2" s="363" t="s">
        <v>230</v>
      </c>
      <c r="G2" s="364" t="s">
        <v>40</v>
      </c>
    </row>
    <row r="3" spans="1:7" ht="15.75" customHeight="1">
      <c r="A3" s="365"/>
      <c r="B3" s="365"/>
      <c r="C3" s="365"/>
      <c r="D3" s="365"/>
      <c r="E3" s="365"/>
      <c r="F3" s="366"/>
      <c r="G3" s="367"/>
    </row>
    <row r="4" spans="1:7" ht="15.75" customHeight="1">
      <c r="A4" s="368" t="s">
        <v>106</v>
      </c>
      <c r="B4" s="368" t="s">
        <v>231</v>
      </c>
      <c r="C4" s="369" t="s">
        <v>232</v>
      </c>
      <c r="D4" s="369" t="s">
        <v>233</v>
      </c>
      <c r="E4" s="370">
        <v>64</v>
      </c>
      <c r="F4" s="370">
        <v>15198000</v>
      </c>
      <c r="G4" s="371" t="s">
        <v>97</v>
      </c>
    </row>
    <row r="5" spans="1:7" ht="15.75" customHeight="1">
      <c r="A5" s="372" t="s">
        <v>31</v>
      </c>
      <c r="B5" s="373"/>
      <c r="C5" s="362"/>
      <c r="D5" s="362"/>
      <c r="E5" s="374">
        <v>1</v>
      </c>
      <c r="F5" s="374">
        <f>F4</f>
        <v>15198000</v>
      </c>
      <c r="G5" s="371"/>
    </row>
    <row r="7" ht="15" customHeight="1">
      <c r="A7" s="58" t="s">
        <v>60</v>
      </c>
    </row>
    <row r="8" ht="15" customHeight="1">
      <c r="A8" s="58" t="s">
        <v>61</v>
      </c>
    </row>
    <row r="9" ht="15" customHeight="1">
      <c r="A9" s="58" t="s">
        <v>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6"/>
  </sheetPr>
  <dimension ref="A1:F11"/>
  <sheetViews>
    <sheetView view="pageBreakPreview" zoomScale="120" zoomScaleNormal="140" zoomScaleSheetLayoutView="120" zoomScalePageLayoutView="0" workbookViewId="0" topLeftCell="A1">
      <selection activeCell="F3" sqref="F3"/>
    </sheetView>
  </sheetViews>
  <sheetFormatPr defaultColWidth="11.57421875" defaultRowHeight="15.75" customHeight="1"/>
  <cols>
    <col min="1" max="1" width="11.57421875" style="0" customWidth="1"/>
    <col min="2" max="2" width="8.00390625" style="0" customWidth="1"/>
    <col min="3" max="3" width="17.8515625" style="0" customWidth="1"/>
    <col min="4" max="4" width="14.00390625" style="61" customWidth="1"/>
    <col min="5" max="5" width="16.140625" style="0" customWidth="1"/>
  </cols>
  <sheetData>
    <row r="1" ht="15.75" customHeight="1">
      <c r="A1" s="189" t="s">
        <v>234</v>
      </c>
    </row>
    <row r="3" spans="1:5" ht="31.5" customHeight="1">
      <c r="A3" s="190" t="s">
        <v>78</v>
      </c>
      <c r="B3" s="190" t="s">
        <v>79</v>
      </c>
      <c r="C3" s="191" t="s">
        <v>80</v>
      </c>
      <c r="D3" s="191" t="s">
        <v>90</v>
      </c>
      <c r="E3" s="191" t="s">
        <v>230</v>
      </c>
    </row>
    <row r="4" spans="1:5" ht="15.75" customHeight="1">
      <c r="A4" s="192" t="s">
        <v>129</v>
      </c>
      <c r="B4" s="193" t="s">
        <v>83</v>
      </c>
      <c r="C4" s="193" t="s">
        <v>235</v>
      </c>
      <c r="D4" s="194">
        <v>66.4</v>
      </c>
      <c r="E4" s="195">
        <v>16815000</v>
      </c>
    </row>
    <row r="5" spans="1:5" ht="15.75" customHeight="1">
      <c r="A5" s="192"/>
      <c r="B5" s="193"/>
      <c r="C5" s="193"/>
      <c r="D5" s="194"/>
      <c r="E5" s="195"/>
    </row>
    <row r="6" spans="1:5" ht="15.75" customHeight="1">
      <c r="A6" s="79"/>
      <c r="B6" s="79"/>
      <c r="C6" s="79"/>
      <c r="D6" s="100"/>
      <c r="E6" s="79"/>
    </row>
    <row r="7" spans="1:6" ht="16.5" customHeight="1">
      <c r="A7" s="196" t="s">
        <v>31</v>
      </c>
      <c r="B7" s="197"/>
      <c r="C7" s="198"/>
      <c r="D7" s="199">
        <f>COUNTA(C4:C5)</f>
        <v>1</v>
      </c>
      <c r="E7" s="199">
        <f>SUM(E4:E5)</f>
        <v>16815000</v>
      </c>
      <c r="F7" s="200"/>
    </row>
    <row r="8" ht="15.75" customHeight="1">
      <c r="D8"/>
    </row>
    <row r="9" spans="1:4" ht="15.75" customHeight="1">
      <c r="A9" s="58" t="s">
        <v>60</v>
      </c>
      <c r="D9"/>
    </row>
    <row r="10" spans="1:4" ht="15.75" customHeight="1">
      <c r="A10" s="58" t="s">
        <v>61</v>
      </c>
      <c r="D10"/>
    </row>
    <row r="11" spans="1:4" ht="15.75" customHeight="1">
      <c r="A11" s="58" t="s">
        <v>62</v>
      </c>
      <c r="D11"/>
    </row>
    <row r="65536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scale="97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4"/>
  </sheetPr>
  <dimension ref="A1:G19"/>
  <sheetViews>
    <sheetView view="pageBreakPreview" zoomScale="120" zoomScaleNormal="140" zoomScaleSheetLayoutView="120" zoomScalePageLayoutView="0" workbookViewId="0" topLeftCell="A1">
      <selection activeCell="A19" sqref="A19"/>
    </sheetView>
  </sheetViews>
  <sheetFormatPr defaultColWidth="11.57421875" defaultRowHeight="12.75" customHeight="1"/>
  <cols>
    <col min="1" max="1" width="8.00390625" style="0" customWidth="1"/>
    <col min="2" max="2" width="8.421875" style="0" customWidth="1"/>
    <col min="3" max="3" width="11.57421875" style="0" customWidth="1"/>
    <col min="4" max="4" width="15.00390625" style="0" customWidth="1"/>
    <col min="5" max="5" width="18.00390625" style="0" customWidth="1"/>
  </cols>
  <sheetData>
    <row r="1" spans="1:5" ht="20.25" customHeight="1">
      <c r="A1" s="201" t="s">
        <v>236</v>
      </c>
      <c r="C1" s="202"/>
      <c r="D1" s="203"/>
      <c r="E1" s="204"/>
    </row>
    <row r="2" spans="2:5" ht="15.75" customHeight="1">
      <c r="B2" s="202"/>
      <c r="C2" s="202"/>
      <c r="D2" s="203"/>
      <c r="E2" s="204"/>
    </row>
    <row r="3" spans="1:5" ht="30.75" customHeight="1">
      <c r="A3" s="205" t="s">
        <v>78</v>
      </c>
      <c r="B3" s="205" t="s">
        <v>79</v>
      </c>
      <c r="C3" s="205" t="s">
        <v>80</v>
      </c>
      <c r="D3" s="206" t="s">
        <v>90</v>
      </c>
      <c r="E3" s="207" t="s">
        <v>82</v>
      </c>
    </row>
    <row r="4" spans="1:5" s="47" customFormat="1" ht="16.5" customHeight="1">
      <c r="A4" s="208" t="s">
        <v>237</v>
      </c>
      <c r="B4" s="208" t="s">
        <v>238</v>
      </c>
      <c r="C4" s="208" t="s">
        <v>143</v>
      </c>
      <c r="D4" s="209">
        <v>66</v>
      </c>
      <c r="E4" s="209">
        <v>19620000</v>
      </c>
    </row>
    <row r="5" spans="1:5" s="47" customFormat="1" ht="16.5" customHeight="1">
      <c r="A5" s="210"/>
      <c r="B5" s="210"/>
      <c r="C5" s="210"/>
      <c r="D5" s="211"/>
      <c r="E5" s="212"/>
    </row>
    <row r="6" spans="1:5" ht="16.5" customHeight="1">
      <c r="A6" s="213" t="s">
        <v>239</v>
      </c>
      <c r="B6" s="208" t="s">
        <v>240</v>
      </c>
      <c r="C6" s="208" t="s">
        <v>143</v>
      </c>
      <c r="D6" s="214">
        <v>56.5</v>
      </c>
      <c r="E6" s="214">
        <v>16460000</v>
      </c>
    </row>
    <row r="7" spans="1:5" ht="16.5" customHeight="1">
      <c r="A7" s="213"/>
      <c r="B7" s="208"/>
      <c r="C7" s="208"/>
      <c r="D7" s="214"/>
      <c r="E7" s="214"/>
    </row>
    <row r="8" spans="1:5" ht="20.25" customHeight="1">
      <c r="A8" s="215" t="s">
        <v>31</v>
      </c>
      <c r="B8" s="216"/>
      <c r="C8" s="216"/>
      <c r="D8" s="217">
        <f>COUNTA(D4:D6)</f>
        <v>2</v>
      </c>
      <c r="E8" s="217">
        <f>SUM(E4:E6)</f>
        <v>36080000</v>
      </c>
    </row>
    <row r="9" ht="15.75" customHeight="1"/>
    <row r="10" ht="15.75" customHeight="1">
      <c r="A10" s="218" t="s">
        <v>60</v>
      </c>
    </row>
    <row r="11" ht="15.75" customHeight="1">
      <c r="A11" s="218" t="s">
        <v>121</v>
      </c>
    </row>
    <row r="12" ht="15.75" customHeight="1">
      <c r="A12" s="218" t="s">
        <v>122</v>
      </c>
    </row>
    <row r="13" ht="15.75" customHeight="1">
      <c r="A13" s="219" t="s">
        <v>241</v>
      </c>
    </row>
    <row r="14" ht="15.75" customHeight="1">
      <c r="A14" s="220" t="s">
        <v>242</v>
      </c>
    </row>
    <row r="15" spans="1:5" ht="15.75" customHeight="1">
      <c r="A15" s="221" t="s">
        <v>243</v>
      </c>
      <c r="B15" s="222"/>
      <c r="C15" s="222"/>
      <c r="D15" s="222"/>
      <c r="E15" s="222"/>
    </row>
    <row r="16" spans="1:7" ht="15.75" customHeight="1">
      <c r="A16" s="223" t="s">
        <v>244</v>
      </c>
      <c r="B16" s="224"/>
      <c r="C16" s="224"/>
      <c r="D16" s="224"/>
      <c r="E16" s="224"/>
      <c r="F16" s="224"/>
      <c r="G16" s="224"/>
    </row>
    <row r="17" spans="1:7" ht="15.75" customHeight="1">
      <c r="A17" s="225" t="s">
        <v>245</v>
      </c>
      <c r="B17" s="226"/>
      <c r="C17" s="226"/>
      <c r="D17" s="226"/>
      <c r="E17" s="226"/>
      <c r="F17" s="103"/>
      <c r="G17" s="103"/>
    </row>
    <row r="18" spans="1:7" ht="15.75" customHeight="1">
      <c r="A18" s="223" t="s">
        <v>246</v>
      </c>
      <c r="B18" s="224"/>
      <c r="C18" s="224"/>
      <c r="D18" s="224"/>
      <c r="E18" s="224"/>
      <c r="F18" s="103"/>
      <c r="G18" s="103"/>
    </row>
    <row r="19" ht="15.75" customHeight="1">
      <c r="A19" s="227" t="s">
        <v>247</v>
      </c>
    </row>
    <row r="24" ht="15.75" customHeight="1"/>
    <row r="26" ht="15.75" customHeight="1"/>
    <row r="34" ht="15.75" customHeight="1"/>
    <row r="35" ht="15.75" customHeight="1"/>
    <row r="37" ht="15.75" customHeight="1"/>
    <row r="40" ht="15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scale="104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K13"/>
  <sheetViews>
    <sheetView view="pageBreakPreview" zoomScale="120" zoomScaleNormal="140" zoomScaleSheetLayoutView="120" zoomScalePageLayoutView="0" workbookViewId="0" topLeftCell="A1">
      <selection activeCell="C11" sqref="C11"/>
    </sheetView>
  </sheetViews>
  <sheetFormatPr defaultColWidth="11.57421875" defaultRowHeight="15.75" customHeight="1"/>
  <cols>
    <col min="1" max="1" width="8.57421875" style="0" customWidth="1"/>
    <col min="2" max="2" width="6.8515625" style="0" customWidth="1"/>
    <col min="3" max="4" width="16.57421875" style="0" customWidth="1"/>
    <col min="5" max="5" width="13.00390625" style="0" customWidth="1"/>
    <col min="6" max="6" width="11.7109375" style="31" customWidth="1"/>
    <col min="7" max="7" width="22.57421875" style="0" customWidth="1"/>
    <col min="8" max="8" width="3.7109375" style="0" customWidth="1"/>
    <col min="9" max="10" width="11.57421875" style="0" customWidth="1"/>
    <col min="11" max="11" width="18.57421875" style="0" customWidth="1"/>
  </cols>
  <sheetData>
    <row r="1" spans="1:11" ht="15.75" customHeight="1">
      <c r="A1" s="32" t="s">
        <v>32</v>
      </c>
      <c r="I1" s="33" t="s">
        <v>33</v>
      </c>
      <c r="J1" s="34"/>
      <c r="K1" s="35"/>
    </row>
    <row r="2" spans="9:11" ht="15.75" customHeight="1">
      <c r="I2" s="34"/>
      <c r="J2" s="34"/>
      <c r="K2" s="35"/>
    </row>
    <row r="3" spans="1:11" ht="16.5" customHeight="1">
      <c r="A3" s="36" t="s">
        <v>34</v>
      </c>
      <c r="I3" s="34"/>
      <c r="J3" s="34"/>
      <c r="K3" s="35"/>
    </row>
    <row r="4" spans="1:11" ht="15.75" customHeight="1">
      <c r="A4" s="37" t="s">
        <v>35</v>
      </c>
      <c r="B4" s="38" t="s">
        <v>36</v>
      </c>
      <c r="C4" s="37" t="s">
        <v>37</v>
      </c>
      <c r="D4" s="38" t="s">
        <v>38</v>
      </c>
      <c r="E4" s="39" t="s">
        <v>39</v>
      </c>
      <c r="F4" s="40" t="s">
        <v>40</v>
      </c>
      <c r="I4" s="41" t="s">
        <v>41</v>
      </c>
      <c r="J4" s="41" t="s">
        <v>42</v>
      </c>
      <c r="K4" s="42" t="s">
        <v>43</v>
      </c>
    </row>
    <row r="5" spans="1:11" s="47" customFormat="1" ht="15.75" customHeight="1">
      <c r="A5" s="43" t="s">
        <v>44</v>
      </c>
      <c r="B5" s="44" t="s">
        <v>45</v>
      </c>
      <c r="C5" s="44" t="s">
        <v>46</v>
      </c>
      <c r="D5" s="45">
        <v>43.5</v>
      </c>
      <c r="E5" s="45">
        <v>7067000</v>
      </c>
      <c r="F5" s="33" t="s">
        <v>47</v>
      </c>
      <c r="G5" s="46"/>
      <c r="I5" s="48" t="s">
        <v>48</v>
      </c>
      <c r="J5" s="48" t="s">
        <v>49</v>
      </c>
      <c r="K5" s="49">
        <v>850000</v>
      </c>
    </row>
    <row r="6" spans="1:11" ht="15.75" customHeight="1">
      <c r="A6" s="50"/>
      <c r="B6" s="51"/>
      <c r="C6" s="52"/>
      <c r="D6" s="53"/>
      <c r="E6" s="53"/>
      <c r="F6" s="54"/>
      <c r="G6" s="46"/>
      <c r="I6" s="48" t="s">
        <v>50</v>
      </c>
      <c r="J6" s="48" t="s">
        <v>51</v>
      </c>
      <c r="K6" s="49" t="s">
        <v>52</v>
      </c>
    </row>
    <row r="7" spans="9:11" ht="15.75" customHeight="1">
      <c r="I7" s="48" t="s">
        <v>53</v>
      </c>
      <c r="J7" s="48" t="s">
        <v>51</v>
      </c>
      <c r="K7" s="49" t="s">
        <v>54</v>
      </c>
    </row>
    <row r="8" spans="3:11" ht="15.75" customHeight="1">
      <c r="C8" s="55" t="s">
        <v>31</v>
      </c>
      <c r="D8" s="56">
        <f>COUNTA(C5:C6)</f>
        <v>1</v>
      </c>
      <c r="E8" s="57">
        <f>SUM(E5:E7)</f>
        <v>7067000</v>
      </c>
      <c r="I8" s="48" t="s">
        <v>55</v>
      </c>
      <c r="J8" s="48" t="s">
        <v>49</v>
      </c>
      <c r="K8" s="49">
        <v>800000</v>
      </c>
    </row>
    <row r="9" spans="6:11" ht="15.75" customHeight="1">
      <c r="F9"/>
      <c r="I9" s="48" t="s">
        <v>56</v>
      </c>
      <c r="J9" s="48" t="s">
        <v>51</v>
      </c>
      <c r="K9" s="49" t="s">
        <v>57</v>
      </c>
    </row>
    <row r="10" spans="9:11" ht="15.75" customHeight="1">
      <c r="I10" s="48" t="s">
        <v>58</v>
      </c>
      <c r="J10" s="48" t="s">
        <v>51</v>
      </c>
      <c r="K10" s="49" t="s">
        <v>59</v>
      </c>
    </row>
    <row r="11" ht="15.75" customHeight="1">
      <c r="A11" s="58" t="s">
        <v>60</v>
      </c>
    </row>
    <row r="12" spans="1:11" ht="15.75" customHeight="1">
      <c r="A12" s="58" t="s">
        <v>61</v>
      </c>
      <c r="I12" s="59"/>
      <c r="J12" s="59"/>
      <c r="K12" s="60"/>
    </row>
    <row r="13" ht="15.75" customHeight="1">
      <c r="A13" s="58" t="s">
        <v>62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scale="56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4"/>
  </sheetPr>
  <dimension ref="A1:G29"/>
  <sheetViews>
    <sheetView view="pageBreakPreview" zoomScale="120" zoomScaleNormal="140" zoomScaleSheetLayoutView="120" zoomScalePageLayoutView="0" workbookViewId="0" topLeftCell="A1">
      <selection activeCell="G8" sqref="G8"/>
    </sheetView>
  </sheetViews>
  <sheetFormatPr defaultColWidth="11.57421875" defaultRowHeight="15.75" customHeight="1"/>
  <cols>
    <col min="1" max="1" width="11.57421875" style="0" customWidth="1"/>
    <col min="2" max="2" width="14.57421875" style="0" customWidth="1"/>
    <col min="3" max="3" width="11.57421875" style="0" customWidth="1"/>
    <col min="4" max="4" width="13.421875" style="0" customWidth="1"/>
    <col min="5" max="5" width="16.28125" style="0" customWidth="1"/>
    <col min="6" max="6" width="11.57421875" style="0" customWidth="1"/>
    <col min="7" max="7" width="21.421875" style="0" customWidth="1"/>
  </cols>
  <sheetData>
    <row r="1" spans="1:5" ht="20.25" customHeight="1">
      <c r="A1" s="201" t="s">
        <v>248</v>
      </c>
      <c r="B1" s="202"/>
      <c r="C1" s="202"/>
      <c r="D1" s="204"/>
      <c r="E1" s="228"/>
    </row>
    <row r="2" spans="1:5" ht="15.75" customHeight="1">
      <c r="A2" s="202"/>
      <c r="B2" s="202"/>
      <c r="C2" s="202"/>
      <c r="D2" s="204"/>
      <c r="E2" s="228"/>
    </row>
    <row r="3" spans="1:5" ht="30.75" customHeight="1">
      <c r="A3" s="205" t="s">
        <v>78</v>
      </c>
      <c r="B3" s="205" t="s">
        <v>79</v>
      </c>
      <c r="C3" s="205" t="s">
        <v>80</v>
      </c>
      <c r="D3" s="229" t="s">
        <v>81</v>
      </c>
      <c r="E3" s="230" t="s">
        <v>82</v>
      </c>
    </row>
    <row r="4" spans="1:5" ht="16.5" customHeight="1">
      <c r="A4" s="213"/>
      <c r="B4" s="184"/>
      <c r="C4" s="184"/>
      <c r="D4" s="184"/>
      <c r="E4" s="184"/>
    </row>
    <row r="5" spans="1:7" ht="16.5" customHeight="1">
      <c r="A5" s="213" t="s">
        <v>249</v>
      </c>
      <c r="B5" s="208" t="s">
        <v>172</v>
      </c>
      <c r="C5" s="208" t="s">
        <v>84</v>
      </c>
      <c r="D5" s="214">
        <v>40.9</v>
      </c>
      <c r="E5" s="214">
        <v>12000000</v>
      </c>
      <c r="F5" s="33" t="s">
        <v>100</v>
      </c>
      <c r="G5" s="33"/>
    </row>
    <row r="6" spans="1:5" ht="16.5" customHeight="1">
      <c r="A6" s="213"/>
      <c r="B6" s="208"/>
      <c r="C6" s="208"/>
      <c r="D6" s="214"/>
      <c r="E6" s="214"/>
    </row>
    <row r="7" spans="1:5" ht="16.5" customHeight="1">
      <c r="A7" s="231" t="s">
        <v>31</v>
      </c>
      <c r="B7" s="232"/>
      <c r="C7" s="232"/>
      <c r="D7" s="231">
        <f>COUNTA(D5:D5)</f>
        <v>1</v>
      </c>
      <c r="E7" s="231">
        <f>SUM(E5:E6)</f>
        <v>12000000</v>
      </c>
    </row>
    <row r="9" ht="15.75" customHeight="1">
      <c r="A9" s="58" t="s">
        <v>250</v>
      </c>
    </row>
    <row r="10" ht="15.75" customHeight="1">
      <c r="A10" s="58" t="s">
        <v>121</v>
      </c>
    </row>
    <row r="11" ht="15.75" customHeight="1">
      <c r="A11" s="58" t="s">
        <v>122</v>
      </c>
    </row>
    <row r="12" ht="15.75" customHeight="1">
      <c r="A12" s="219" t="s">
        <v>241</v>
      </c>
    </row>
    <row r="13" spans="1:7" ht="15.75" customHeight="1">
      <c r="A13" s="220" t="s">
        <v>242</v>
      </c>
      <c r="B13" s="233"/>
      <c r="C13" s="233"/>
      <c r="D13" s="233"/>
      <c r="E13" s="233"/>
      <c r="F13" s="233"/>
      <c r="G13" s="233"/>
    </row>
    <row r="14" spans="1:7" ht="15.75" customHeight="1">
      <c r="A14" s="220" t="s">
        <v>251</v>
      </c>
      <c r="B14" s="234"/>
      <c r="C14" s="234"/>
      <c r="D14" s="234"/>
      <c r="E14" s="234"/>
      <c r="F14" s="233"/>
      <c r="G14" s="233"/>
    </row>
    <row r="15" spans="1:7" ht="15.75" customHeight="1">
      <c r="A15" s="223" t="s">
        <v>244</v>
      </c>
      <c r="B15" s="235"/>
      <c r="C15" s="235"/>
      <c r="D15" s="235"/>
      <c r="E15" s="235"/>
      <c r="F15" s="235"/>
      <c r="G15" s="235"/>
    </row>
    <row r="16" spans="1:7" ht="15.75" customHeight="1">
      <c r="A16" s="236" t="s">
        <v>252</v>
      </c>
      <c r="B16" s="236"/>
      <c r="C16" s="236"/>
      <c r="D16" s="236"/>
      <c r="E16" s="236"/>
      <c r="F16" s="237"/>
      <c r="G16" s="237"/>
    </row>
    <row r="17" spans="1:7" ht="16.5" customHeight="1">
      <c r="A17" s="238" t="s">
        <v>253</v>
      </c>
      <c r="B17" s="238"/>
      <c r="C17" s="238"/>
      <c r="D17" s="238"/>
      <c r="E17" s="238"/>
      <c r="F17" s="237"/>
      <c r="G17" s="237"/>
    </row>
    <row r="18" spans="1:2" ht="15.75" customHeight="1">
      <c r="A18" s="239" t="s">
        <v>247</v>
      </c>
      <c r="B18" s="31"/>
    </row>
    <row r="20" spans="2:4" ht="15.75" customHeight="1">
      <c r="B20" s="240" t="s">
        <v>254</v>
      </c>
      <c r="C20" s="240" t="s">
        <v>255</v>
      </c>
      <c r="D20" s="240" t="s">
        <v>256</v>
      </c>
    </row>
    <row r="21" spans="2:5" ht="15.75" customHeight="1">
      <c r="B21" s="48" t="s">
        <v>257</v>
      </c>
      <c r="C21" s="48" t="s">
        <v>49</v>
      </c>
      <c r="D21" s="241">
        <v>2000000</v>
      </c>
      <c r="E21" s="34"/>
    </row>
    <row r="22" spans="2:5" ht="15.75" customHeight="1">
      <c r="B22" s="48" t="s">
        <v>257</v>
      </c>
      <c r="C22" s="48" t="s">
        <v>51</v>
      </c>
      <c r="D22" s="241">
        <v>3900000</v>
      </c>
      <c r="E22" s="34"/>
    </row>
    <row r="23" spans="2:5" ht="15.75" customHeight="1">
      <c r="B23" s="48" t="s">
        <v>258</v>
      </c>
      <c r="C23" s="48" t="s">
        <v>49</v>
      </c>
      <c r="D23" s="241">
        <v>1975000</v>
      </c>
      <c r="E23" s="34"/>
    </row>
    <row r="24" spans="2:5" ht="15.75" customHeight="1">
      <c r="B24" s="48" t="s">
        <v>258</v>
      </c>
      <c r="C24" s="48" t="s">
        <v>51</v>
      </c>
      <c r="D24" s="241">
        <v>3850000</v>
      </c>
      <c r="E24" s="34"/>
    </row>
    <row r="25" spans="2:5" ht="15.75" customHeight="1">
      <c r="B25" s="48" t="s">
        <v>259</v>
      </c>
      <c r="C25" s="48" t="s">
        <v>49</v>
      </c>
      <c r="D25" s="241">
        <v>1950000</v>
      </c>
      <c r="E25" s="34"/>
    </row>
    <row r="26" spans="2:5" ht="15.75" customHeight="1">
      <c r="B26" s="48" t="s">
        <v>259</v>
      </c>
      <c r="C26" s="48" t="s">
        <v>51</v>
      </c>
      <c r="D26" s="241">
        <v>3800000</v>
      </c>
      <c r="E26" s="34"/>
    </row>
    <row r="27" spans="2:5" ht="15.75" customHeight="1">
      <c r="B27" s="48" t="s">
        <v>260</v>
      </c>
      <c r="C27" s="48" t="s">
        <v>49</v>
      </c>
      <c r="D27" s="241">
        <v>1925000</v>
      </c>
      <c r="E27" s="34"/>
    </row>
    <row r="28" spans="2:4" ht="15.75" customHeight="1">
      <c r="B28" s="48" t="s">
        <v>260</v>
      </c>
      <c r="C28" s="48" t="s">
        <v>51</v>
      </c>
      <c r="D28" s="241">
        <v>3750000</v>
      </c>
    </row>
    <row r="29" spans="2:4" ht="15.75" customHeight="1">
      <c r="B29" s="48" t="s">
        <v>261</v>
      </c>
      <c r="C29" s="48" t="s">
        <v>51</v>
      </c>
      <c r="D29" s="241">
        <v>3700000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scale="82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4"/>
  </sheetPr>
  <dimension ref="A1:G28"/>
  <sheetViews>
    <sheetView view="pageBreakPreview" zoomScale="120" zoomScaleNormal="140" zoomScaleSheetLayoutView="120" zoomScalePageLayoutView="0" workbookViewId="0" topLeftCell="A1">
      <selection activeCell="A22" sqref="A22"/>
    </sheetView>
  </sheetViews>
  <sheetFormatPr defaultColWidth="11.57421875" defaultRowHeight="12.75" customHeight="1"/>
  <cols>
    <col min="1" max="1" width="11.57421875" style="0" customWidth="1"/>
    <col min="2" max="2" width="15.00390625" style="0" customWidth="1"/>
    <col min="3" max="3" width="17.8515625" style="0" customWidth="1"/>
    <col min="4" max="4" width="15.28125" style="0" customWidth="1"/>
    <col min="5" max="5" width="16.8515625" style="0" customWidth="1"/>
    <col min="6" max="6" width="19.421875" style="0" customWidth="1"/>
  </cols>
  <sheetData>
    <row r="1" spans="1:5" ht="20.25" customHeight="1">
      <c r="A1" s="201" t="s">
        <v>262</v>
      </c>
      <c r="B1" s="202"/>
      <c r="C1" s="202"/>
      <c r="D1" s="204"/>
      <c r="E1" s="228"/>
    </row>
    <row r="2" spans="1:5" ht="15.75" customHeight="1">
      <c r="A2" s="202"/>
      <c r="B2" s="202"/>
      <c r="C2" s="202"/>
      <c r="D2" s="204"/>
      <c r="E2" s="228"/>
    </row>
    <row r="3" spans="1:5" s="242" customFormat="1" ht="30.75" customHeight="1">
      <c r="A3" s="205" t="s">
        <v>78</v>
      </c>
      <c r="B3" s="205" t="s">
        <v>79</v>
      </c>
      <c r="C3" s="205" t="s">
        <v>80</v>
      </c>
      <c r="D3" s="229" t="s">
        <v>81</v>
      </c>
      <c r="E3" s="230" t="s">
        <v>82</v>
      </c>
    </row>
    <row r="4" spans="1:6" s="242" customFormat="1" ht="16.5" customHeight="1">
      <c r="A4" s="213" t="s">
        <v>263</v>
      </c>
      <c r="B4" s="208" t="s">
        <v>240</v>
      </c>
      <c r="C4" s="208" t="s">
        <v>46</v>
      </c>
      <c r="D4" s="214">
        <v>80</v>
      </c>
      <c r="E4" s="214">
        <v>21060000</v>
      </c>
      <c r="F4" s="33"/>
    </row>
    <row r="5" spans="1:6" s="242" customFormat="1" ht="16.5" customHeight="1">
      <c r="A5" s="213"/>
      <c r="B5" s="208"/>
      <c r="C5" s="208"/>
      <c r="D5" s="214"/>
      <c r="E5" s="214"/>
      <c r="F5" s="33"/>
    </row>
    <row r="6" spans="1:6" s="242" customFormat="1" ht="16.5" customHeight="1">
      <c r="A6" s="213" t="s">
        <v>264</v>
      </c>
      <c r="B6" s="208" t="s">
        <v>83</v>
      </c>
      <c r="C6" s="208" t="s">
        <v>84</v>
      </c>
      <c r="D6" s="214">
        <v>41.1</v>
      </c>
      <c r="E6" s="214">
        <v>11409000</v>
      </c>
      <c r="F6" s="33"/>
    </row>
    <row r="7" spans="1:6" s="242" customFormat="1" ht="16.5" customHeight="1">
      <c r="A7" s="213"/>
      <c r="B7" s="208"/>
      <c r="C7" s="208"/>
      <c r="D7" s="214"/>
      <c r="E7" s="214"/>
      <c r="F7" s="33"/>
    </row>
    <row r="8" spans="1:6" s="242" customFormat="1" ht="16.5" customHeight="1">
      <c r="A8" s="213" t="s">
        <v>265</v>
      </c>
      <c r="B8" s="208" t="s">
        <v>74</v>
      </c>
      <c r="C8" s="208" t="s">
        <v>84</v>
      </c>
      <c r="D8" s="214">
        <v>41.1</v>
      </c>
      <c r="E8" s="214">
        <v>12062000</v>
      </c>
      <c r="F8" s="33"/>
    </row>
    <row r="9" spans="1:6" s="242" customFormat="1" ht="16.5" customHeight="1">
      <c r="A9" s="213"/>
      <c r="B9" s="208" t="s">
        <v>91</v>
      </c>
      <c r="C9" s="208" t="s">
        <v>84</v>
      </c>
      <c r="D9" s="214">
        <v>41.1</v>
      </c>
      <c r="E9" s="214">
        <v>12062000</v>
      </c>
      <c r="F9" s="33"/>
    </row>
    <row r="10" spans="1:6" s="242" customFormat="1" ht="16.5" customHeight="1">
      <c r="A10" s="213"/>
      <c r="B10" s="208"/>
      <c r="C10" s="208"/>
      <c r="D10" s="214"/>
      <c r="E10" s="214"/>
      <c r="F10" s="33"/>
    </row>
    <row r="11" spans="1:6" s="242" customFormat="1" ht="16.5" customHeight="1">
      <c r="A11" s="213" t="s">
        <v>266</v>
      </c>
      <c r="B11" s="208" t="s">
        <v>85</v>
      </c>
      <c r="C11" s="208" t="s">
        <v>84</v>
      </c>
      <c r="D11" s="214">
        <v>41.1</v>
      </c>
      <c r="E11" s="214">
        <v>12244000</v>
      </c>
      <c r="F11" s="33"/>
    </row>
    <row r="12" spans="1:5" s="242" customFormat="1" ht="16.5" customHeight="1">
      <c r="A12" s="231" t="s">
        <v>31</v>
      </c>
      <c r="B12" s="232"/>
      <c r="C12" s="232"/>
      <c r="D12" s="231">
        <f>COUNTA(D4:D11)</f>
        <v>5</v>
      </c>
      <c r="E12" s="231">
        <f>SUM(E4:E11)</f>
        <v>68837000</v>
      </c>
    </row>
    <row r="13" ht="15.75" customHeight="1"/>
    <row r="14" ht="15.75" customHeight="1">
      <c r="A14" s="58" t="s">
        <v>267</v>
      </c>
    </row>
    <row r="15" ht="15.75" customHeight="1">
      <c r="A15" s="58" t="s">
        <v>268</v>
      </c>
    </row>
    <row r="16" ht="15.75" customHeight="1">
      <c r="A16" s="58" t="s">
        <v>269</v>
      </c>
    </row>
    <row r="17" ht="15.75" customHeight="1">
      <c r="A17" s="219" t="s">
        <v>270</v>
      </c>
    </row>
    <row r="18" spans="1:7" ht="15.75" customHeight="1">
      <c r="A18" s="220" t="s">
        <v>271</v>
      </c>
      <c r="B18" s="233"/>
      <c r="C18" s="233"/>
      <c r="D18" s="233"/>
      <c r="E18" s="233"/>
      <c r="F18" s="233"/>
      <c r="G18" s="233"/>
    </row>
    <row r="19" spans="1:7" ht="15.75" customHeight="1">
      <c r="A19" s="220" t="s">
        <v>272</v>
      </c>
      <c r="B19" s="234"/>
      <c r="C19" s="234"/>
      <c r="D19" s="234"/>
      <c r="E19" s="234"/>
      <c r="F19" s="233"/>
      <c r="G19" s="233"/>
    </row>
    <row r="20" spans="1:7" ht="16.5" customHeight="1">
      <c r="A20" s="238" t="s">
        <v>273</v>
      </c>
      <c r="B20" s="238"/>
      <c r="C20" s="238"/>
      <c r="D20" s="238"/>
      <c r="E20" s="238"/>
      <c r="F20" s="238"/>
      <c r="G20" s="238"/>
    </row>
    <row r="21" spans="1:7" ht="15.75" customHeight="1">
      <c r="A21" s="236" t="s">
        <v>274</v>
      </c>
      <c r="B21" s="236"/>
      <c r="C21" s="236"/>
      <c r="D21" s="236"/>
      <c r="E21" s="236"/>
      <c r="F21" s="237"/>
      <c r="G21" s="237"/>
    </row>
    <row r="22" spans="1:7" ht="16.5" customHeight="1">
      <c r="A22" s="238" t="s">
        <v>275</v>
      </c>
      <c r="B22" s="238"/>
      <c r="C22" s="238"/>
      <c r="D22" s="238"/>
      <c r="E22" s="238"/>
      <c r="F22" s="237"/>
      <c r="G22" s="237"/>
    </row>
    <row r="23" spans="1:7" ht="16.5" customHeight="1">
      <c r="A23" s="239" t="s">
        <v>276</v>
      </c>
      <c r="B23" s="238"/>
      <c r="C23" s="238"/>
      <c r="D23" s="238"/>
      <c r="E23" s="238"/>
      <c r="F23" s="238"/>
      <c r="G23" s="238"/>
    </row>
    <row r="24" ht="15.75" customHeight="1"/>
    <row r="25" spans="2:4" ht="15.75" customHeight="1">
      <c r="B25" s="240" t="s">
        <v>254</v>
      </c>
      <c r="C25" s="240" t="s">
        <v>255</v>
      </c>
      <c r="D25" s="240" t="s">
        <v>277</v>
      </c>
    </row>
    <row r="26" spans="2:5" ht="15.75" customHeight="1">
      <c r="B26" s="48" t="s">
        <v>258</v>
      </c>
      <c r="C26" s="48" t="s">
        <v>51</v>
      </c>
      <c r="D26" s="241">
        <v>3850000</v>
      </c>
      <c r="E26" s="34"/>
    </row>
    <row r="27" spans="2:5" ht="15.75" customHeight="1">
      <c r="B27" s="48" t="s">
        <v>259</v>
      </c>
      <c r="C27" s="48" t="s">
        <v>51</v>
      </c>
      <c r="D27" s="241">
        <v>3800000</v>
      </c>
      <c r="E27" s="34"/>
    </row>
    <row r="28" spans="2:4" ht="15.75" customHeight="1">
      <c r="B28" s="48" t="s">
        <v>260</v>
      </c>
      <c r="C28" s="48" t="s">
        <v>51</v>
      </c>
      <c r="D28" s="241">
        <v>3750000</v>
      </c>
    </row>
    <row r="31" ht="15.75" customHeight="1"/>
    <row r="36" ht="15.75" customHeight="1"/>
    <row r="45" ht="15.75" customHeight="1"/>
    <row r="52" ht="15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scale="68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1"/>
  </sheetPr>
  <dimension ref="A1:J12"/>
  <sheetViews>
    <sheetView view="pageBreakPreview" zoomScale="120" zoomScaleNormal="140" zoomScaleSheetLayoutView="120" zoomScalePageLayoutView="0" workbookViewId="0" topLeftCell="A1">
      <selection activeCell="K17" sqref="K17"/>
    </sheetView>
  </sheetViews>
  <sheetFormatPr defaultColWidth="11.57421875" defaultRowHeight="12.75" customHeight="1"/>
  <cols>
    <col min="1" max="2" width="11.57421875" style="0" customWidth="1"/>
    <col min="3" max="3" width="7.140625" style="0" customWidth="1"/>
    <col min="4" max="4" width="15.8515625" style="0" customWidth="1"/>
    <col min="5" max="5" width="11.57421875" style="0" customWidth="1"/>
    <col min="6" max="6" width="12.8515625" style="0" customWidth="1"/>
    <col min="7" max="9" width="11.57421875" style="0" customWidth="1"/>
    <col min="10" max="10" width="18.57421875" style="0" customWidth="1"/>
  </cols>
  <sheetData>
    <row r="1" spans="1:10" ht="15.75" customHeight="1">
      <c r="A1" s="243" t="s">
        <v>278</v>
      </c>
      <c r="H1" s="33" t="s">
        <v>33</v>
      </c>
      <c r="I1" s="34"/>
      <c r="J1" s="35"/>
    </row>
    <row r="2" spans="8:10" ht="15.75" customHeight="1">
      <c r="H2" s="34"/>
      <c r="I2" s="34"/>
      <c r="J2" s="35"/>
    </row>
    <row r="3" spans="1:10" ht="16.5" customHeight="1">
      <c r="A3" s="36" t="s">
        <v>34</v>
      </c>
      <c r="H3" s="34"/>
      <c r="I3" s="34"/>
      <c r="J3" s="35"/>
    </row>
    <row r="4" spans="1:10" ht="39" customHeight="1">
      <c r="A4" s="244" t="s">
        <v>279</v>
      </c>
      <c r="B4" s="244" t="s">
        <v>35</v>
      </c>
      <c r="C4" s="244" t="s">
        <v>36</v>
      </c>
      <c r="D4" s="244" t="s">
        <v>37</v>
      </c>
      <c r="E4" s="245" t="s">
        <v>118</v>
      </c>
      <c r="F4" s="246" t="s">
        <v>39</v>
      </c>
      <c r="H4" s="41" t="s">
        <v>41</v>
      </c>
      <c r="I4" s="41" t="s">
        <v>42</v>
      </c>
      <c r="J4" s="42" t="s">
        <v>43</v>
      </c>
    </row>
    <row r="5" spans="1:10" ht="15.75" customHeight="1">
      <c r="A5" s="70">
        <v>6</v>
      </c>
      <c r="B5" s="70">
        <v>1</v>
      </c>
      <c r="C5" s="70" t="s">
        <v>101</v>
      </c>
      <c r="D5" s="70" t="s">
        <v>280</v>
      </c>
      <c r="E5" s="247">
        <v>36.5</v>
      </c>
      <c r="F5" s="247">
        <v>6940000</v>
      </c>
      <c r="H5" s="48" t="s">
        <v>68</v>
      </c>
      <c r="I5" s="48" t="s">
        <v>49</v>
      </c>
      <c r="J5" s="49">
        <v>1000000</v>
      </c>
    </row>
    <row r="6" spans="4:10" ht="15.75" customHeight="1">
      <c r="D6" s="79"/>
      <c r="E6" s="79"/>
      <c r="F6" s="79"/>
      <c r="H6" s="48" t="s">
        <v>68</v>
      </c>
      <c r="I6" s="48" t="s">
        <v>51</v>
      </c>
      <c r="J6" s="49" t="s">
        <v>281</v>
      </c>
    </row>
    <row r="7" spans="1:10" ht="15.75" customHeight="1">
      <c r="A7" s="248"/>
      <c r="B7" s="47"/>
      <c r="C7" s="47"/>
      <c r="D7" s="249" t="s">
        <v>31</v>
      </c>
      <c r="E7" s="250">
        <v>1</v>
      </c>
      <c r="F7" s="251">
        <f>F5</f>
        <v>6940000</v>
      </c>
      <c r="H7" s="59"/>
      <c r="I7" s="59"/>
      <c r="J7" s="60"/>
    </row>
    <row r="8" ht="15.75" customHeight="1"/>
    <row r="9" ht="15.75" customHeight="1">
      <c r="A9" s="58" t="s">
        <v>60</v>
      </c>
    </row>
    <row r="10" ht="15.75" customHeight="1">
      <c r="A10" s="58" t="s">
        <v>61</v>
      </c>
    </row>
    <row r="11" ht="15.75" customHeight="1">
      <c r="A11" s="58" t="s">
        <v>62</v>
      </c>
    </row>
    <row r="12" ht="15.75" customHeight="1">
      <c r="A12" s="58" t="s">
        <v>282</v>
      </c>
    </row>
    <row r="15" ht="15.75" customHeight="1"/>
    <row r="16" ht="15.75" customHeight="1"/>
    <row r="17" ht="15.75" customHeight="1"/>
    <row r="18" ht="15.75" customHeight="1"/>
    <row r="19" ht="15.75" customHeight="1"/>
    <row r="21" ht="15.75" customHeight="1"/>
    <row r="22" ht="15.75" customHeight="1"/>
    <row r="24" ht="15.75" customHeight="1"/>
    <row r="25" ht="15.75" customHeight="1"/>
    <row r="26" ht="15.75" customHeight="1"/>
    <row r="28" ht="15.75" customHeight="1"/>
    <row r="41" ht="15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scale="65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21"/>
  </sheetPr>
  <dimension ref="A1:J17"/>
  <sheetViews>
    <sheetView view="pageBreakPreview" zoomScale="120" zoomScaleNormal="140" zoomScaleSheetLayoutView="120" zoomScalePageLayoutView="0" workbookViewId="0" topLeftCell="A1">
      <selection activeCell="A4" sqref="A4"/>
    </sheetView>
  </sheetViews>
  <sheetFormatPr defaultColWidth="11.57421875" defaultRowHeight="12.75" customHeight="1"/>
  <cols>
    <col min="1" max="1" width="9.7109375" style="0" customWidth="1"/>
    <col min="2" max="2" width="10.140625" style="0" customWidth="1"/>
    <col min="3" max="3" width="8.421875" style="0" customWidth="1"/>
    <col min="4" max="4" width="15.421875" style="0" customWidth="1"/>
    <col min="5" max="5" width="14.57421875" style="61" customWidth="1"/>
    <col min="6" max="6" width="16.00390625" style="61" customWidth="1"/>
    <col min="7" max="8" width="22.00390625" style="0" customWidth="1"/>
    <col min="9" max="9" width="11.57421875" style="0" customWidth="1"/>
    <col min="10" max="10" width="18.421875" style="0" customWidth="1"/>
  </cols>
  <sheetData>
    <row r="1" spans="1:10" ht="15.75" customHeight="1">
      <c r="A1" s="256" t="s">
        <v>283</v>
      </c>
      <c r="H1" s="33" t="s">
        <v>33</v>
      </c>
      <c r="I1" s="34"/>
      <c r="J1" s="35"/>
    </row>
    <row r="2" spans="8:10" ht="15.75" customHeight="1">
      <c r="H2" s="34"/>
      <c r="I2" s="34"/>
      <c r="J2" s="35"/>
    </row>
    <row r="3" spans="1:10" ht="16.5" customHeight="1">
      <c r="A3" s="36" t="s">
        <v>34</v>
      </c>
      <c r="H3" s="34"/>
      <c r="I3" s="34"/>
      <c r="J3" s="35"/>
    </row>
    <row r="4" spans="1:10" ht="27" customHeight="1">
      <c r="A4" s="244" t="s">
        <v>35</v>
      </c>
      <c r="B4" s="244" t="s">
        <v>279</v>
      </c>
      <c r="C4" s="246" t="s">
        <v>36</v>
      </c>
      <c r="D4" s="246" t="s">
        <v>37</v>
      </c>
      <c r="E4" s="257" t="s">
        <v>118</v>
      </c>
      <c r="F4" s="258" t="s">
        <v>39</v>
      </c>
      <c r="H4" s="41" t="s">
        <v>41</v>
      </c>
      <c r="I4" s="41" t="s">
        <v>42</v>
      </c>
      <c r="J4" s="42" t="s">
        <v>43</v>
      </c>
    </row>
    <row r="5" spans="1:10" ht="15.75" customHeight="1">
      <c r="A5" s="70" t="s">
        <v>146</v>
      </c>
      <c r="B5" s="70">
        <v>1</v>
      </c>
      <c r="C5" s="259" t="s">
        <v>284</v>
      </c>
      <c r="D5" s="70" t="s">
        <v>178</v>
      </c>
      <c r="E5" s="260">
        <v>123.5</v>
      </c>
      <c r="F5" s="261">
        <v>21490000</v>
      </c>
      <c r="G5" s="54"/>
      <c r="H5" s="48" t="s">
        <v>68</v>
      </c>
      <c r="I5" s="48" t="s">
        <v>49</v>
      </c>
      <c r="J5" s="49">
        <v>1000000</v>
      </c>
    </row>
    <row r="6" spans="1:10" ht="15.75" customHeight="1">
      <c r="A6" s="70"/>
      <c r="B6" s="70"/>
      <c r="C6" s="259"/>
      <c r="D6" s="70"/>
      <c r="E6" s="260"/>
      <c r="F6" s="262"/>
      <c r="H6" s="48" t="s">
        <v>285</v>
      </c>
      <c r="I6" s="48" t="s">
        <v>49</v>
      </c>
      <c r="J6" s="49">
        <v>950000</v>
      </c>
    </row>
    <row r="7" spans="1:6" ht="15.75" customHeight="1">
      <c r="A7" s="70" t="s">
        <v>163</v>
      </c>
      <c r="B7" s="70">
        <v>3</v>
      </c>
      <c r="C7" s="70" t="s">
        <v>170</v>
      </c>
      <c r="D7" s="70" t="s">
        <v>143</v>
      </c>
      <c r="E7" s="260">
        <v>45.5</v>
      </c>
      <c r="F7" s="260">
        <v>7980000</v>
      </c>
    </row>
    <row r="8" spans="1:6" ht="15.75" customHeight="1">
      <c r="A8" s="70"/>
      <c r="B8" s="70"/>
      <c r="C8" s="70"/>
      <c r="D8" s="70"/>
      <c r="E8" s="260"/>
      <c r="F8" s="260"/>
    </row>
    <row r="9" spans="1:6" ht="15.75" customHeight="1">
      <c r="A9" s="70" t="s">
        <v>163</v>
      </c>
      <c r="B9" s="70">
        <v>4</v>
      </c>
      <c r="C9" s="70" t="s">
        <v>286</v>
      </c>
      <c r="D9" s="70" t="s">
        <v>84</v>
      </c>
      <c r="E9" s="260">
        <v>36.5</v>
      </c>
      <c r="F9" s="260">
        <v>7077500</v>
      </c>
    </row>
    <row r="10" ht="15.75" customHeight="1"/>
    <row r="11" spans="4:6" ht="15.75" customHeight="1">
      <c r="D11" s="249" t="s">
        <v>31</v>
      </c>
      <c r="E11" s="249">
        <f>COUNTA(B5:B9)</f>
        <v>3</v>
      </c>
      <c r="F11" s="255">
        <f>SUM(F5:F9)</f>
        <v>36547500</v>
      </c>
    </row>
    <row r="12" spans="5:6" ht="15.75" customHeight="1">
      <c r="E12"/>
      <c r="F12"/>
    </row>
    <row r="13" ht="15.75" customHeight="1"/>
    <row r="14" ht="15.75" customHeight="1">
      <c r="A14" s="58" t="s">
        <v>60</v>
      </c>
    </row>
    <row r="15" ht="15.75" customHeight="1">
      <c r="A15" s="58" t="s">
        <v>61</v>
      </c>
    </row>
    <row r="16" ht="15.75" customHeight="1">
      <c r="A16" s="58" t="s">
        <v>62</v>
      </c>
    </row>
    <row r="17" ht="15.75" customHeight="1">
      <c r="A17" s="58" t="s">
        <v>282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scale="55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21"/>
  </sheetPr>
  <dimension ref="A1:J25"/>
  <sheetViews>
    <sheetView view="pageBreakPreview" zoomScaleNormal="140" zoomScaleSheetLayoutView="100" zoomScalePageLayoutView="0" workbookViewId="0" topLeftCell="A1">
      <selection activeCell="D6" sqref="D6"/>
    </sheetView>
  </sheetViews>
  <sheetFormatPr defaultColWidth="11.57421875" defaultRowHeight="12.75" customHeight="1"/>
  <cols>
    <col min="1" max="1" width="8.8515625" style="0" customWidth="1"/>
    <col min="2" max="2" width="10.421875" style="0" customWidth="1"/>
    <col min="3" max="3" width="7.00390625" style="0" customWidth="1"/>
    <col min="4" max="4" width="29.00390625" style="0" customWidth="1"/>
    <col min="5" max="5" width="12.140625" style="61" customWidth="1"/>
    <col min="6" max="6" width="14.8515625" style="61" customWidth="1"/>
    <col min="7" max="7" width="52.00390625" style="0" customWidth="1"/>
    <col min="8" max="9" width="11.57421875" style="0" customWidth="1"/>
    <col min="10" max="10" width="20.28125" style="0" customWidth="1"/>
  </cols>
  <sheetData>
    <row r="1" spans="1:10" ht="15.75" customHeight="1">
      <c r="A1" s="263" t="s">
        <v>287</v>
      </c>
      <c r="H1" s="33" t="s">
        <v>33</v>
      </c>
      <c r="I1" s="34"/>
      <c r="J1" s="35"/>
    </row>
    <row r="2" spans="8:10" ht="15.75" customHeight="1">
      <c r="H2" s="34"/>
      <c r="I2" s="34"/>
      <c r="J2" s="35"/>
    </row>
    <row r="3" spans="1:10" ht="16.5" customHeight="1">
      <c r="A3" s="36" t="s">
        <v>34</v>
      </c>
      <c r="H3" s="34"/>
      <c r="I3" s="34"/>
      <c r="J3" s="35"/>
    </row>
    <row r="4" spans="1:10" ht="27" customHeight="1">
      <c r="A4" s="244" t="s">
        <v>35</v>
      </c>
      <c r="B4" s="244" t="s">
        <v>279</v>
      </c>
      <c r="C4" s="244" t="s">
        <v>36</v>
      </c>
      <c r="D4" s="244" t="s">
        <v>37</v>
      </c>
      <c r="E4" s="252" t="s">
        <v>38</v>
      </c>
      <c r="F4" s="258" t="s">
        <v>39</v>
      </c>
      <c r="H4" s="41" t="s">
        <v>41</v>
      </c>
      <c r="I4" s="41" t="s">
        <v>42</v>
      </c>
      <c r="J4" s="42" t="s">
        <v>43</v>
      </c>
    </row>
    <row r="5" spans="1:10" ht="15.75" customHeight="1">
      <c r="A5" s="70" t="s">
        <v>288</v>
      </c>
      <c r="B5" s="70" t="s">
        <v>86</v>
      </c>
      <c r="C5" s="264" t="s">
        <v>103</v>
      </c>
      <c r="D5" s="264" t="s">
        <v>289</v>
      </c>
      <c r="E5" s="265">
        <v>44.5</v>
      </c>
      <c r="F5" s="260">
        <v>8161300</v>
      </c>
      <c r="H5" s="48" t="s">
        <v>68</v>
      </c>
      <c r="I5" s="48" t="s">
        <v>49</v>
      </c>
      <c r="J5" s="49" t="s">
        <v>290</v>
      </c>
    </row>
    <row r="6" spans="1:10" ht="15.75" customHeight="1">
      <c r="A6" s="70"/>
      <c r="B6" s="44" t="s">
        <v>86</v>
      </c>
      <c r="C6" s="253" t="s">
        <v>45</v>
      </c>
      <c r="D6" s="253" t="s">
        <v>291</v>
      </c>
      <c r="E6" s="266">
        <v>44.5</v>
      </c>
      <c r="F6" s="254">
        <v>8161300</v>
      </c>
      <c r="H6" s="48" t="s">
        <v>68</v>
      </c>
      <c r="I6" s="48" t="s">
        <v>51</v>
      </c>
      <c r="J6" s="49" t="s">
        <v>292</v>
      </c>
    </row>
    <row r="7" spans="1:10" ht="15.75" customHeight="1">
      <c r="A7" s="267"/>
      <c r="B7" s="267"/>
      <c r="C7" s="267"/>
      <c r="D7" s="267"/>
      <c r="E7" s="268"/>
      <c r="F7" s="268"/>
      <c r="H7" s="48" t="s">
        <v>285</v>
      </c>
      <c r="I7" s="48" t="s">
        <v>49</v>
      </c>
      <c r="J7" s="49" t="s">
        <v>292</v>
      </c>
    </row>
    <row r="8" spans="1:10" ht="15.75" customHeight="1">
      <c r="A8" s="269" t="s">
        <v>155</v>
      </c>
      <c r="B8" s="269" t="s">
        <v>86</v>
      </c>
      <c r="C8" s="269" t="s">
        <v>103</v>
      </c>
      <c r="D8" s="269" t="s">
        <v>289</v>
      </c>
      <c r="E8" s="270">
        <v>44.5</v>
      </c>
      <c r="F8" s="271">
        <v>8188000</v>
      </c>
      <c r="G8" s="33"/>
      <c r="H8" s="48"/>
      <c r="I8" s="48"/>
      <c r="J8" s="49"/>
    </row>
    <row r="9" spans="1:10" ht="15.75" customHeight="1">
      <c r="A9" s="183"/>
      <c r="B9" s="183"/>
      <c r="C9" s="183"/>
      <c r="D9" s="183"/>
      <c r="E9" s="272"/>
      <c r="F9" s="272"/>
      <c r="G9" s="33"/>
      <c r="H9" s="48"/>
      <c r="I9" s="48"/>
      <c r="J9" s="49"/>
    </row>
    <row r="10" spans="1:7" ht="15.75" customHeight="1">
      <c r="A10" s="70" t="s">
        <v>293</v>
      </c>
      <c r="B10" s="70" t="s">
        <v>85</v>
      </c>
      <c r="C10" s="70" t="s">
        <v>294</v>
      </c>
      <c r="D10" s="70" t="s">
        <v>295</v>
      </c>
      <c r="E10" s="260">
        <v>48</v>
      </c>
      <c r="F10" s="260">
        <v>8716800</v>
      </c>
      <c r="G10" s="54"/>
    </row>
    <row r="11" spans="1:10" ht="15.75" customHeight="1">
      <c r="A11" s="79"/>
      <c r="B11" s="79"/>
      <c r="C11" s="79"/>
      <c r="D11" s="79"/>
      <c r="E11" s="100"/>
      <c r="F11" s="100"/>
      <c r="H11" s="59"/>
      <c r="I11" s="59"/>
      <c r="J11" s="60"/>
    </row>
    <row r="12" spans="1:10" ht="15.75" customHeight="1">
      <c r="A12" s="269" t="s">
        <v>296</v>
      </c>
      <c r="B12" s="269" t="s">
        <v>85</v>
      </c>
      <c r="C12" s="269" t="s">
        <v>294</v>
      </c>
      <c r="D12" s="269" t="s">
        <v>295</v>
      </c>
      <c r="E12" s="273">
        <v>48</v>
      </c>
      <c r="F12" s="273">
        <v>8784000</v>
      </c>
      <c r="H12" s="59"/>
      <c r="I12" s="59"/>
      <c r="J12" s="60"/>
    </row>
    <row r="13" spans="1:10" ht="15.75" customHeight="1">
      <c r="A13" s="79"/>
      <c r="B13" s="79"/>
      <c r="C13" s="79"/>
      <c r="D13" s="79"/>
      <c r="E13" s="100"/>
      <c r="F13" s="100"/>
      <c r="H13" s="59"/>
      <c r="I13" s="59"/>
      <c r="J13" s="60"/>
    </row>
    <row r="14" spans="1:10" ht="39" customHeight="1">
      <c r="A14" s="274" t="s">
        <v>297</v>
      </c>
      <c r="B14" s="274" t="s">
        <v>88</v>
      </c>
      <c r="C14" s="274" t="s">
        <v>298</v>
      </c>
      <c r="D14" s="274" t="s">
        <v>299</v>
      </c>
      <c r="E14" s="275">
        <v>84.5</v>
      </c>
      <c r="F14" s="276">
        <v>15835300</v>
      </c>
      <c r="G14" s="277" t="s">
        <v>300</v>
      </c>
      <c r="H14" s="64"/>
      <c r="I14" s="64"/>
      <c r="J14" s="60"/>
    </row>
    <row r="15" spans="1:10" ht="15.75" customHeight="1">
      <c r="A15" s="253"/>
      <c r="B15" s="253"/>
      <c r="C15" s="264"/>
      <c r="D15" s="70"/>
      <c r="E15" s="278"/>
      <c r="F15" s="279"/>
      <c r="G15" s="124"/>
      <c r="H15" s="64"/>
      <c r="I15" s="64"/>
      <c r="J15" s="60"/>
    </row>
    <row r="16" spans="1:10" ht="39" customHeight="1">
      <c r="A16" s="274" t="s">
        <v>301</v>
      </c>
      <c r="B16" s="274" t="s">
        <v>88</v>
      </c>
      <c r="C16" s="274" t="s">
        <v>302</v>
      </c>
      <c r="D16" s="274" t="s">
        <v>299</v>
      </c>
      <c r="E16" s="275">
        <v>84.5</v>
      </c>
      <c r="F16" s="276">
        <v>15852000</v>
      </c>
      <c r="G16" s="277" t="s">
        <v>300</v>
      </c>
      <c r="H16" s="64"/>
      <c r="I16" s="64"/>
      <c r="J16" s="60"/>
    </row>
    <row r="17" spans="1:10" ht="15.75" customHeight="1">
      <c r="A17" s="253"/>
      <c r="B17" s="253"/>
      <c r="C17" s="264"/>
      <c r="D17" s="70"/>
      <c r="E17" s="278"/>
      <c r="F17" s="279"/>
      <c r="H17" s="59"/>
      <c r="I17" s="59"/>
      <c r="J17" s="60"/>
    </row>
    <row r="18" spans="1:10" ht="15.75" customHeight="1">
      <c r="A18" s="44">
        <v>10</v>
      </c>
      <c r="B18" s="44" t="s">
        <v>88</v>
      </c>
      <c r="C18" s="44" t="s">
        <v>91</v>
      </c>
      <c r="D18" s="70" t="s">
        <v>289</v>
      </c>
      <c r="E18" s="278">
        <v>40</v>
      </c>
      <c r="F18" s="280">
        <v>7528000</v>
      </c>
      <c r="G18" s="54"/>
      <c r="H18" s="59"/>
      <c r="I18" s="59"/>
      <c r="J18" s="60"/>
    </row>
    <row r="19" spans="8:10" ht="15.75" customHeight="1">
      <c r="H19" s="59"/>
      <c r="I19" s="59"/>
      <c r="J19" s="60"/>
    </row>
    <row r="20" spans="4:10" ht="15.75" customHeight="1">
      <c r="D20" s="249" t="s">
        <v>31</v>
      </c>
      <c r="E20" s="249">
        <f>COUNTA(B5:B18)</f>
        <v>8</v>
      </c>
      <c r="F20" s="255">
        <f>SUM(F5:F18)</f>
        <v>81226700</v>
      </c>
      <c r="H20" s="59"/>
      <c r="I20" s="59"/>
      <c r="J20" s="60"/>
    </row>
    <row r="21" spans="8:10" ht="15.75" customHeight="1">
      <c r="H21" s="59"/>
      <c r="I21" s="59"/>
      <c r="J21" s="60"/>
    </row>
    <row r="22" spans="1:10" ht="15.75" customHeight="1">
      <c r="A22" s="58" t="s">
        <v>60</v>
      </c>
      <c r="H22" s="59"/>
      <c r="I22" s="59"/>
      <c r="J22" s="60"/>
    </row>
    <row r="23" spans="1:10" ht="15.75" customHeight="1">
      <c r="A23" s="58" t="s">
        <v>61</v>
      </c>
      <c r="H23" s="59"/>
      <c r="I23" s="59"/>
      <c r="J23" s="60"/>
    </row>
    <row r="24" spans="1:10" ht="15.75" customHeight="1">
      <c r="A24" s="58" t="s">
        <v>62</v>
      </c>
      <c r="H24" s="59"/>
      <c r="I24" s="59"/>
      <c r="J24" s="60"/>
    </row>
    <row r="25" spans="1:10" s="281" customFormat="1" ht="15.75" customHeight="1">
      <c r="A25" s="58" t="s">
        <v>282</v>
      </c>
      <c r="B25"/>
      <c r="C25"/>
      <c r="D25"/>
      <c r="E25" s="61"/>
      <c r="F25" s="61"/>
      <c r="H25" s="59"/>
      <c r="I25" s="59"/>
      <c r="J25" s="6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scale="4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J15"/>
  <sheetViews>
    <sheetView view="pageBreakPreview" zoomScale="120" zoomScaleNormal="140" zoomScaleSheetLayoutView="120" zoomScalePageLayoutView="0" workbookViewId="0" topLeftCell="A1">
      <selection activeCell="H1" sqref="H1:J13"/>
    </sheetView>
  </sheetViews>
  <sheetFormatPr defaultColWidth="11.57421875" defaultRowHeight="15.75" customHeight="1"/>
  <cols>
    <col min="1" max="1" width="11.57421875" style="0" customWidth="1"/>
    <col min="2" max="2" width="7.140625" style="0" customWidth="1"/>
    <col min="3" max="3" width="19.140625" style="0" customWidth="1"/>
    <col min="4" max="4" width="16.140625" style="61" customWidth="1"/>
    <col min="5" max="5" width="13.8515625" style="0" customWidth="1"/>
    <col min="6" max="6" width="16.57421875" style="33" customWidth="1"/>
    <col min="7" max="7" width="17.140625" style="0" customWidth="1"/>
    <col min="8" max="9" width="11.57421875" style="0" customWidth="1"/>
    <col min="10" max="10" width="18.57421875" style="0" customWidth="1"/>
  </cols>
  <sheetData>
    <row r="1" spans="1:10" ht="15.75" customHeight="1">
      <c r="A1" s="402" t="s">
        <v>63</v>
      </c>
      <c r="B1" s="402"/>
      <c r="C1" s="402"/>
      <c r="H1" s="33" t="s">
        <v>33</v>
      </c>
      <c r="I1" s="34"/>
      <c r="J1" s="35"/>
    </row>
    <row r="2" spans="8:10" ht="15.75" customHeight="1">
      <c r="H2" s="34"/>
      <c r="I2" s="34"/>
      <c r="J2" s="35"/>
    </row>
    <row r="3" spans="1:10" ht="16.5" customHeight="1">
      <c r="A3" s="36" t="s">
        <v>34</v>
      </c>
      <c r="H3" s="34"/>
      <c r="I3" s="34"/>
      <c r="J3" s="35"/>
    </row>
    <row r="4" spans="1:10" ht="16.5" customHeight="1">
      <c r="A4" s="62" t="s">
        <v>35</v>
      </c>
      <c r="B4" s="63" t="s">
        <v>36</v>
      </c>
      <c r="C4" s="63" t="s">
        <v>37</v>
      </c>
      <c r="D4" s="63" t="s">
        <v>64</v>
      </c>
      <c r="E4" s="63" t="s">
        <v>39</v>
      </c>
      <c r="F4" s="40" t="s">
        <v>40</v>
      </c>
      <c r="G4" s="64"/>
      <c r="H4" s="41" t="s">
        <v>41</v>
      </c>
      <c r="I4" s="41" t="s">
        <v>42</v>
      </c>
      <c r="J4" s="42" t="s">
        <v>43</v>
      </c>
    </row>
    <row r="5" spans="1:10" ht="15.75" customHeight="1">
      <c r="A5" s="43" t="s">
        <v>65</v>
      </c>
      <c r="B5" s="44" t="s">
        <v>66</v>
      </c>
      <c r="C5" s="44" t="s">
        <v>67</v>
      </c>
      <c r="D5" s="65">
        <v>91.5</v>
      </c>
      <c r="E5" s="66">
        <v>14698000</v>
      </c>
      <c r="F5" s="33" t="s">
        <v>47</v>
      </c>
      <c r="G5" s="64"/>
      <c r="H5" s="48" t="s">
        <v>68</v>
      </c>
      <c r="I5" s="48" t="s">
        <v>49</v>
      </c>
      <c r="J5" s="49">
        <v>850000</v>
      </c>
    </row>
    <row r="6" spans="1:10" ht="15.75" customHeight="1">
      <c r="A6" s="67"/>
      <c r="B6" s="67"/>
      <c r="C6" s="67"/>
      <c r="D6" s="68"/>
      <c r="E6" s="67"/>
      <c r="G6" s="64"/>
      <c r="H6" s="48" t="s">
        <v>69</v>
      </c>
      <c r="I6" s="48" t="s">
        <v>51</v>
      </c>
      <c r="J6" s="49" t="s">
        <v>52</v>
      </c>
    </row>
    <row r="7" spans="1:10" ht="15.75" customHeight="1">
      <c r="A7" s="43" t="s">
        <v>70</v>
      </c>
      <c r="B7" s="44" t="s">
        <v>71</v>
      </c>
      <c r="C7" s="44" t="s">
        <v>72</v>
      </c>
      <c r="D7" s="65">
        <v>68</v>
      </c>
      <c r="E7" s="45">
        <v>10286000</v>
      </c>
      <c r="F7" s="54" t="s">
        <v>47</v>
      </c>
      <c r="G7" s="64"/>
      <c r="H7" s="48" t="s">
        <v>48</v>
      </c>
      <c r="I7" s="48" t="s">
        <v>49</v>
      </c>
      <c r="J7" s="49">
        <v>850000</v>
      </c>
    </row>
    <row r="8" spans="1:10" ht="15.75" customHeight="1">
      <c r="A8" s="67"/>
      <c r="B8" s="67"/>
      <c r="C8" s="67"/>
      <c r="D8" s="68"/>
      <c r="E8" s="67"/>
      <c r="F8"/>
      <c r="G8" s="64"/>
      <c r="H8" s="48" t="s">
        <v>50</v>
      </c>
      <c r="I8" s="48" t="s">
        <v>51</v>
      </c>
      <c r="J8" s="49" t="s">
        <v>52</v>
      </c>
    </row>
    <row r="9" spans="1:10" ht="15.75" customHeight="1">
      <c r="A9" s="69" t="s">
        <v>73</v>
      </c>
      <c r="B9" s="70" t="s">
        <v>74</v>
      </c>
      <c r="C9" s="70" t="s">
        <v>72</v>
      </c>
      <c r="D9" s="71">
        <v>65</v>
      </c>
      <c r="E9" s="72">
        <v>10629000</v>
      </c>
      <c r="F9" s="54" t="s">
        <v>47</v>
      </c>
      <c r="G9" s="64"/>
      <c r="H9" s="48" t="s">
        <v>75</v>
      </c>
      <c r="I9" s="48" t="s">
        <v>49</v>
      </c>
      <c r="J9" s="49">
        <v>825000</v>
      </c>
    </row>
    <row r="10" spans="4:10" ht="15.75" customHeight="1">
      <c r="D10"/>
      <c r="F10"/>
      <c r="H10" s="48" t="s">
        <v>53</v>
      </c>
      <c r="I10" s="48" t="s">
        <v>51</v>
      </c>
      <c r="J10" s="49" t="s">
        <v>54</v>
      </c>
    </row>
    <row r="11" spans="3:10" ht="15.75" customHeight="1">
      <c r="C11" s="73" t="s">
        <v>31</v>
      </c>
      <c r="D11" s="74">
        <f>COUNTA(B5:B9)</f>
        <v>3</v>
      </c>
      <c r="E11" s="75">
        <f>SUM(E5:E9)</f>
        <v>35613000</v>
      </c>
      <c r="H11" s="48" t="s">
        <v>55</v>
      </c>
      <c r="I11" s="48" t="s">
        <v>49</v>
      </c>
      <c r="J11" s="49">
        <v>800000</v>
      </c>
    </row>
    <row r="12" spans="8:10" ht="15.75" customHeight="1">
      <c r="H12" s="48" t="s">
        <v>56</v>
      </c>
      <c r="I12" s="48" t="s">
        <v>51</v>
      </c>
      <c r="J12" s="49" t="s">
        <v>57</v>
      </c>
    </row>
    <row r="13" spans="1:10" ht="15.75" customHeight="1">
      <c r="A13" s="58" t="s">
        <v>60</v>
      </c>
      <c r="D13"/>
      <c r="H13" s="48" t="s">
        <v>58</v>
      </c>
      <c r="I13" s="48" t="s">
        <v>51</v>
      </c>
      <c r="J13" s="49" t="s">
        <v>59</v>
      </c>
    </row>
    <row r="14" ht="15.75" customHeight="1">
      <c r="A14" s="58" t="s">
        <v>61</v>
      </c>
    </row>
    <row r="15" ht="15.75" customHeight="1">
      <c r="A15" s="58" t="s">
        <v>62</v>
      </c>
    </row>
  </sheetData>
  <sheetProtection selectLockedCells="1" selectUnlockedCells="1"/>
  <mergeCells count="1">
    <mergeCell ref="A1:C1"/>
  </mergeCells>
  <printOptions/>
  <pageMargins left="0.7875" right="0.7875" top="1.0527777777777778" bottom="1.0527777777777778" header="0.7875" footer="0.7875"/>
  <pageSetup horizontalDpi="300" verticalDpi="300" orientation="portrait" scale="56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J12"/>
  <sheetViews>
    <sheetView zoomScalePageLayoutView="0" workbookViewId="0" topLeftCell="A1">
      <selection activeCell="D13" sqref="D13"/>
    </sheetView>
  </sheetViews>
  <sheetFormatPr defaultColWidth="9.140625" defaultRowHeight="15"/>
  <cols>
    <col min="3" max="3" width="14.00390625" style="0" customWidth="1"/>
    <col min="4" max="4" width="19.140625" style="0" customWidth="1"/>
    <col min="5" max="5" width="19.7109375" style="0" customWidth="1"/>
    <col min="8" max="8" width="12.140625" style="0" customWidth="1"/>
    <col min="10" max="10" width="18.8515625" style="0" bestFit="1" customWidth="1"/>
  </cols>
  <sheetData>
    <row r="1" spans="1:10" ht="15">
      <c r="A1" s="32" t="s">
        <v>303</v>
      </c>
      <c r="B1" s="375"/>
      <c r="C1" s="375"/>
      <c r="D1" s="375"/>
      <c r="E1" s="376"/>
      <c r="H1" s="33" t="s">
        <v>33</v>
      </c>
      <c r="I1" s="34"/>
      <c r="J1" s="35"/>
    </row>
    <row r="2" spans="1:10" ht="15">
      <c r="A2" s="375"/>
      <c r="B2" s="375"/>
      <c r="C2" s="375"/>
      <c r="D2" s="375"/>
      <c r="E2" s="376"/>
      <c r="H2" s="34"/>
      <c r="I2" s="34"/>
      <c r="J2" s="35"/>
    </row>
    <row r="3" spans="1:10" ht="15.75">
      <c r="A3" s="387" t="s">
        <v>34</v>
      </c>
      <c r="B3" s="375"/>
      <c r="C3" s="375"/>
      <c r="D3" s="375"/>
      <c r="E3" s="376"/>
      <c r="H3" s="34"/>
      <c r="I3" s="34"/>
      <c r="J3" s="35"/>
    </row>
    <row r="4" spans="1:10" ht="15">
      <c r="A4" s="377" t="s">
        <v>35</v>
      </c>
      <c r="B4" s="377" t="s">
        <v>36</v>
      </c>
      <c r="C4" s="377" t="s">
        <v>37</v>
      </c>
      <c r="D4" s="378" t="s">
        <v>38</v>
      </c>
      <c r="E4" s="379" t="s">
        <v>304</v>
      </c>
      <c r="H4" s="41" t="s">
        <v>41</v>
      </c>
      <c r="I4" s="41" t="s">
        <v>42</v>
      </c>
      <c r="J4" s="42" t="s">
        <v>43</v>
      </c>
    </row>
    <row r="5" spans="1:10" ht="15">
      <c r="A5" s="380"/>
      <c r="B5" s="380"/>
      <c r="C5" s="380"/>
      <c r="D5" s="380"/>
      <c r="E5" s="381"/>
      <c r="H5" s="48" t="s">
        <v>50</v>
      </c>
      <c r="I5" s="48" t="s">
        <v>51</v>
      </c>
      <c r="J5" s="49" t="s">
        <v>52</v>
      </c>
    </row>
    <row r="6" spans="1:10" ht="15.75">
      <c r="A6" s="382" t="s">
        <v>65</v>
      </c>
      <c r="B6" s="383" t="s">
        <v>305</v>
      </c>
      <c r="C6" s="383" t="s">
        <v>92</v>
      </c>
      <c r="D6" s="384">
        <v>30</v>
      </c>
      <c r="E6" s="385">
        <v>4587000</v>
      </c>
      <c r="H6" s="48" t="s">
        <v>75</v>
      </c>
      <c r="I6" s="48" t="s">
        <v>49</v>
      </c>
      <c r="J6" s="49">
        <v>825000</v>
      </c>
    </row>
    <row r="7" spans="8:10" ht="15">
      <c r="H7" s="48" t="s">
        <v>53</v>
      </c>
      <c r="I7" s="48" t="s">
        <v>51</v>
      </c>
      <c r="J7" s="49" t="s">
        <v>54</v>
      </c>
    </row>
    <row r="8" spans="3:10" ht="15.75">
      <c r="C8" s="389" t="s">
        <v>31</v>
      </c>
      <c r="D8" s="390">
        <v>1</v>
      </c>
      <c r="E8" s="388">
        <f>SUM(E1:E6)</f>
        <v>4587000</v>
      </c>
      <c r="H8" s="48" t="s">
        <v>55</v>
      </c>
      <c r="I8" s="48" t="s">
        <v>49</v>
      </c>
      <c r="J8" s="49">
        <v>800000</v>
      </c>
    </row>
    <row r="9" spans="8:10" ht="15">
      <c r="H9" s="48" t="s">
        <v>56</v>
      </c>
      <c r="I9" s="48" t="s">
        <v>51</v>
      </c>
      <c r="J9" s="49" t="s">
        <v>57</v>
      </c>
    </row>
    <row r="10" spans="1:10" ht="15">
      <c r="A10" s="58" t="s">
        <v>60</v>
      </c>
      <c r="H10" s="48" t="s">
        <v>58</v>
      </c>
      <c r="I10" s="48" t="s">
        <v>51</v>
      </c>
      <c r="J10" s="49" t="s">
        <v>59</v>
      </c>
    </row>
    <row r="11" ht="15">
      <c r="A11" s="58" t="s">
        <v>61</v>
      </c>
    </row>
    <row r="12" ht="15">
      <c r="A12" s="58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K14"/>
  <sheetViews>
    <sheetView zoomScalePageLayoutView="0" workbookViewId="0" topLeftCell="A1">
      <selection activeCell="C23" sqref="C23"/>
    </sheetView>
  </sheetViews>
  <sheetFormatPr defaultColWidth="9.140625" defaultRowHeight="15"/>
  <cols>
    <col min="3" max="3" width="17.28125" style="0" customWidth="1"/>
    <col min="4" max="4" width="14.7109375" style="0" customWidth="1"/>
    <col min="5" max="5" width="17.8515625" style="0" customWidth="1"/>
    <col min="11" max="11" width="18.8515625" style="0" bestFit="1" customWidth="1"/>
  </cols>
  <sheetData>
    <row r="1" spans="1:11" ht="15">
      <c r="A1" s="32" t="s">
        <v>306</v>
      </c>
      <c r="B1" s="375"/>
      <c r="C1" s="375"/>
      <c r="D1" s="375"/>
      <c r="E1" s="386"/>
      <c r="I1" s="33" t="s">
        <v>33</v>
      </c>
      <c r="J1" s="34"/>
      <c r="K1" s="35"/>
    </row>
    <row r="2" spans="1:11" ht="15">
      <c r="A2" s="32"/>
      <c r="B2" s="375"/>
      <c r="C2" s="375"/>
      <c r="D2" s="375"/>
      <c r="E2" s="386"/>
      <c r="I2" s="33"/>
      <c r="J2" s="34"/>
      <c r="K2" s="35"/>
    </row>
    <row r="3" spans="1:11" ht="15.75">
      <c r="A3" s="387" t="s">
        <v>34</v>
      </c>
      <c r="B3" s="375"/>
      <c r="C3" s="375"/>
      <c r="D3" s="375"/>
      <c r="E3" s="386"/>
      <c r="I3" s="41" t="s">
        <v>41</v>
      </c>
      <c r="J3" s="41" t="s">
        <v>42</v>
      </c>
      <c r="K3" s="42" t="s">
        <v>43</v>
      </c>
    </row>
    <row r="4" spans="1:11" ht="31.5">
      <c r="A4" s="391" t="s">
        <v>35</v>
      </c>
      <c r="B4" s="391" t="s">
        <v>36</v>
      </c>
      <c r="C4" s="391" t="s">
        <v>37</v>
      </c>
      <c r="D4" s="401" t="s">
        <v>38</v>
      </c>
      <c r="E4" s="392" t="s">
        <v>39</v>
      </c>
      <c r="I4" s="48" t="s">
        <v>50</v>
      </c>
      <c r="J4" s="48" t="s">
        <v>51</v>
      </c>
      <c r="K4" s="49" t="s">
        <v>52</v>
      </c>
    </row>
    <row r="5" spans="1:11" ht="15.75">
      <c r="A5" s="393"/>
      <c r="B5" s="394"/>
      <c r="C5" s="394"/>
      <c r="D5" s="395"/>
      <c r="E5" s="396"/>
      <c r="I5" s="48" t="s">
        <v>75</v>
      </c>
      <c r="J5" s="48" t="s">
        <v>49</v>
      </c>
      <c r="K5" s="49">
        <v>825000</v>
      </c>
    </row>
    <row r="6" spans="1:11" ht="15.75">
      <c r="A6" s="397" t="s">
        <v>307</v>
      </c>
      <c r="B6" s="398" t="s">
        <v>308</v>
      </c>
      <c r="C6" s="398" t="s">
        <v>92</v>
      </c>
      <c r="D6" s="399">
        <v>33.5</v>
      </c>
      <c r="E6" s="399">
        <v>4827000</v>
      </c>
      <c r="I6" s="48" t="s">
        <v>53</v>
      </c>
      <c r="J6" s="48" t="s">
        <v>51</v>
      </c>
      <c r="K6" s="49" t="s">
        <v>54</v>
      </c>
    </row>
    <row r="7" spans="1:11" ht="15.75">
      <c r="A7" s="400"/>
      <c r="B7" s="400"/>
      <c r="C7" s="400"/>
      <c r="D7" s="400"/>
      <c r="E7" s="400"/>
      <c r="I7" s="48" t="s">
        <v>55</v>
      </c>
      <c r="J7" s="48" t="s">
        <v>49</v>
      </c>
      <c r="K7" s="49">
        <v>800000</v>
      </c>
    </row>
    <row r="8" spans="1:11" ht="15.75">
      <c r="A8" s="397" t="s">
        <v>309</v>
      </c>
      <c r="B8" s="398" t="s">
        <v>116</v>
      </c>
      <c r="C8" s="398" t="s">
        <v>310</v>
      </c>
      <c r="D8" s="399">
        <v>99</v>
      </c>
      <c r="E8" s="399">
        <v>14880000</v>
      </c>
      <c r="I8" s="48" t="s">
        <v>56</v>
      </c>
      <c r="J8" s="48" t="s">
        <v>51</v>
      </c>
      <c r="K8" s="49" t="s">
        <v>57</v>
      </c>
    </row>
    <row r="9" spans="9:11" ht="15">
      <c r="I9" s="48" t="s">
        <v>58</v>
      </c>
      <c r="J9" s="48" t="s">
        <v>51</v>
      </c>
      <c r="K9" s="49" t="s">
        <v>59</v>
      </c>
    </row>
    <row r="10" spans="3:5" ht="15.75">
      <c r="C10" s="389" t="s">
        <v>31</v>
      </c>
      <c r="D10" s="390">
        <f>COUNTA(B6:B8)</f>
        <v>2</v>
      </c>
      <c r="E10" s="388">
        <f>SUM(E6:E8)</f>
        <v>19707000</v>
      </c>
    </row>
    <row r="12" ht="15">
      <c r="A12" s="58" t="s">
        <v>60</v>
      </c>
    </row>
    <row r="13" ht="15">
      <c r="A13" s="58" t="s">
        <v>61</v>
      </c>
    </row>
    <row r="14" ht="15">
      <c r="A14" s="58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F43"/>
  <sheetViews>
    <sheetView view="pageBreakPreview" zoomScale="120" zoomScaleNormal="140" zoomScaleSheetLayoutView="120" zoomScalePageLayoutView="0" workbookViewId="0" topLeftCell="A1">
      <selection activeCell="E30" sqref="E30"/>
    </sheetView>
  </sheetViews>
  <sheetFormatPr defaultColWidth="11.57421875" defaultRowHeight="12.75" customHeight="1"/>
  <cols>
    <col min="1" max="2" width="7.140625" style="0" customWidth="1"/>
    <col min="3" max="3" width="10.57421875" style="0" customWidth="1"/>
    <col min="4" max="4" width="11.8515625" style="0" customWidth="1"/>
    <col min="5" max="5" width="15.28125" style="0" customWidth="1"/>
    <col min="6" max="6" width="11.57421875" style="33" customWidth="1"/>
  </cols>
  <sheetData>
    <row r="1" spans="1:2" ht="15.75" customHeight="1">
      <c r="A1" s="76" t="s">
        <v>76</v>
      </c>
      <c r="B1" s="76" t="s">
        <v>77</v>
      </c>
    </row>
    <row r="2" ht="15.75" customHeight="1"/>
    <row r="3" spans="1:6" ht="24" customHeight="1">
      <c r="A3" s="77" t="s">
        <v>78</v>
      </c>
      <c r="B3" s="77" t="s">
        <v>79</v>
      </c>
      <c r="C3" s="77" t="s">
        <v>80</v>
      </c>
      <c r="D3" s="78" t="s">
        <v>81</v>
      </c>
      <c r="E3" s="77" t="s">
        <v>82</v>
      </c>
      <c r="F3" s="40" t="s">
        <v>40</v>
      </c>
    </row>
    <row r="4" spans="1:5" ht="15.75" customHeight="1">
      <c r="A4" s="79"/>
      <c r="B4" s="79"/>
      <c r="C4" s="79"/>
      <c r="D4" s="79"/>
      <c r="E4" s="79"/>
    </row>
    <row r="5" spans="1:6" ht="15.75" customHeight="1">
      <c r="A5" s="80">
        <v>6</v>
      </c>
      <c r="B5" s="81" t="s">
        <v>83</v>
      </c>
      <c r="C5" s="81" t="s">
        <v>84</v>
      </c>
      <c r="D5" s="82">
        <v>36.5</v>
      </c>
      <c r="E5" s="82">
        <v>5402000</v>
      </c>
      <c r="F5" s="33" t="s">
        <v>47</v>
      </c>
    </row>
    <row r="6" spans="1:5" ht="15.75" customHeight="1">
      <c r="A6" s="48"/>
      <c r="B6" s="48"/>
      <c r="C6" s="48"/>
      <c r="D6" s="48"/>
      <c r="E6" s="48"/>
    </row>
    <row r="7" spans="1:6" ht="15.75" customHeight="1">
      <c r="A7" s="80">
        <v>7</v>
      </c>
      <c r="B7" s="81" t="s">
        <v>85</v>
      </c>
      <c r="C7" s="81" t="s">
        <v>84</v>
      </c>
      <c r="D7" s="82">
        <v>36.5</v>
      </c>
      <c r="E7" s="82">
        <v>5274000</v>
      </c>
      <c r="F7" s="33" t="s">
        <v>47</v>
      </c>
    </row>
    <row r="8" spans="1:5" ht="15.75" customHeight="1">
      <c r="A8" s="48"/>
      <c r="B8" s="48"/>
      <c r="C8" s="48"/>
      <c r="D8" s="48"/>
      <c r="E8" s="48"/>
    </row>
    <row r="9" spans="1:6" ht="15.75" customHeight="1">
      <c r="A9" s="80">
        <v>9</v>
      </c>
      <c r="B9" s="81" t="s">
        <v>86</v>
      </c>
      <c r="C9" s="81" t="s">
        <v>84</v>
      </c>
      <c r="D9" s="82">
        <v>36.5</v>
      </c>
      <c r="E9" s="82">
        <v>5289000</v>
      </c>
      <c r="F9" s="33" t="s">
        <v>47</v>
      </c>
    </row>
    <row r="10" spans="1:5" ht="15.75" customHeight="1">
      <c r="A10" s="48"/>
      <c r="B10" s="48"/>
      <c r="C10" s="48"/>
      <c r="D10" s="48"/>
      <c r="E10" s="48"/>
    </row>
    <row r="11" spans="1:6" ht="15.75" customHeight="1">
      <c r="A11" s="80">
        <v>16</v>
      </c>
      <c r="B11" s="81" t="s">
        <v>85</v>
      </c>
      <c r="C11" s="83" t="s">
        <v>87</v>
      </c>
      <c r="D11" s="84">
        <v>36.5</v>
      </c>
      <c r="E11" s="84">
        <v>5344000</v>
      </c>
      <c r="F11" s="33" t="s">
        <v>47</v>
      </c>
    </row>
    <row r="12" spans="1:5" ht="15.75" customHeight="1">
      <c r="A12" s="48"/>
      <c r="B12" s="48"/>
      <c r="C12" s="83"/>
      <c r="D12" s="84"/>
      <c r="E12" s="84"/>
    </row>
    <row r="13" spans="1:6" ht="15.75" customHeight="1">
      <c r="A13" s="80">
        <v>18</v>
      </c>
      <c r="B13" s="81" t="s">
        <v>83</v>
      </c>
      <c r="C13" s="83" t="s">
        <v>84</v>
      </c>
      <c r="D13" s="84">
        <v>36.5</v>
      </c>
      <c r="E13" s="84">
        <v>5362000</v>
      </c>
      <c r="F13" s="33" t="s">
        <v>47</v>
      </c>
    </row>
    <row r="14" spans="1:6" ht="15.75" customHeight="1">
      <c r="A14" s="48"/>
      <c r="B14" s="81" t="s">
        <v>88</v>
      </c>
      <c r="C14" s="83" t="s">
        <v>84</v>
      </c>
      <c r="D14" s="84">
        <v>36.5</v>
      </c>
      <c r="E14" s="84">
        <v>5362000</v>
      </c>
      <c r="F14" s="33" t="s">
        <v>47</v>
      </c>
    </row>
    <row r="15" spans="1:5" ht="15.75" customHeight="1">
      <c r="A15" s="48"/>
      <c r="B15" s="48"/>
      <c r="C15" s="48"/>
      <c r="D15" s="48"/>
      <c r="E15" s="48"/>
    </row>
    <row r="16" spans="1:6" ht="15.75" customHeight="1">
      <c r="A16" s="83">
        <v>19</v>
      </c>
      <c r="B16" s="83" t="s">
        <v>88</v>
      </c>
      <c r="C16" s="83" t="s">
        <v>84</v>
      </c>
      <c r="D16" s="84">
        <v>36.5</v>
      </c>
      <c r="E16" s="84">
        <v>5369000</v>
      </c>
      <c r="F16" s="33" t="s">
        <v>47</v>
      </c>
    </row>
    <row r="17" spans="1:5" ht="15.75" customHeight="1">
      <c r="A17" s="83"/>
      <c r="B17" s="83"/>
      <c r="C17" s="83"/>
      <c r="D17" s="84"/>
      <c r="E17" s="84"/>
    </row>
    <row r="18" spans="1:6" ht="15.75" customHeight="1">
      <c r="A18" s="83">
        <v>23</v>
      </c>
      <c r="B18" s="83" t="s">
        <v>83</v>
      </c>
      <c r="C18" s="83" t="s">
        <v>84</v>
      </c>
      <c r="D18" s="84">
        <v>36.5</v>
      </c>
      <c r="E18" s="84">
        <v>5402000</v>
      </c>
      <c r="F18" s="33" t="s">
        <v>47</v>
      </c>
    </row>
    <row r="19" spans="1:5" ht="15.75" customHeight="1">
      <c r="A19" s="83"/>
      <c r="B19" s="83"/>
      <c r="C19" s="83"/>
      <c r="D19" s="84"/>
      <c r="E19" s="84"/>
    </row>
    <row r="20" spans="1:6" ht="15.75" customHeight="1">
      <c r="A20" s="83">
        <v>25</v>
      </c>
      <c r="B20" s="83" t="s">
        <v>85</v>
      </c>
      <c r="C20" s="83" t="s">
        <v>84</v>
      </c>
      <c r="D20" s="84">
        <v>36.5</v>
      </c>
      <c r="E20" s="84">
        <v>5424000</v>
      </c>
      <c r="F20" s="33" t="s">
        <v>47</v>
      </c>
    </row>
    <row r="21" spans="1:6" ht="15.75" customHeight="1">
      <c r="A21" s="83"/>
      <c r="B21" s="83" t="s">
        <v>83</v>
      </c>
      <c r="C21" s="83" t="s">
        <v>84</v>
      </c>
      <c r="D21" s="84">
        <v>36.5</v>
      </c>
      <c r="E21" s="84">
        <v>5424000</v>
      </c>
      <c r="F21" s="33" t="s">
        <v>47</v>
      </c>
    </row>
    <row r="22" spans="1:5" ht="15.75" customHeight="1">
      <c r="A22" s="83"/>
      <c r="B22" s="83"/>
      <c r="C22" s="83"/>
      <c r="D22" s="84"/>
      <c r="E22" s="84"/>
    </row>
    <row r="23" spans="1:6" ht="15.75" customHeight="1">
      <c r="A23" s="83">
        <v>26</v>
      </c>
      <c r="B23" s="83" t="s">
        <v>85</v>
      </c>
      <c r="C23" s="83" t="s">
        <v>84</v>
      </c>
      <c r="D23" s="84">
        <v>36.5</v>
      </c>
      <c r="E23" s="84">
        <v>5431000</v>
      </c>
      <c r="F23" s="33" t="s">
        <v>47</v>
      </c>
    </row>
    <row r="24" spans="1:5" ht="15.75" customHeight="1">
      <c r="A24" s="83"/>
      <c r="B24" s="83"/>
      <c r="C24" s="83"/>
      <c r="D24" s="84"/>
      <c r="E24" s="84"/>
    </row>
    <row r="25" spans="1:6" ht="15.75" customHeight="1">
      <c r="A25" s="83">
        <v>27</v>
      </c>
      <c r="B25" s="83" t="s">
        <v>83</v>
      </c>
      <c r="C25" s="83" t="s">
        <v>84</v>
      </c>
      <c r="D25" s="84">
        <v>36.5</v>
      </c>
      <c r="E25" s="84">
        <v>5439000</v>
      </c>
      <c r="F25" s="33" t="s">
        <v>47</v>
      </c>
    </row>
    <row r="26" spans="1:6" ht="15.75" customHeight="1">
      <c r="A26" s="83"/>
      <c r="B26" s="83" t="s">
        <v>88</v>
      </c>
      <c r="C26" s="83" t="s">
        <v>84</v>
      </c>
      <c r="D26" s="84">
        <v>36.5</v>
      </c>
      <c r="E26" s="84">
        <v>5439000</v>
      </c>
      <c r="F26" s="33" t="s">
        <v>47</v>
      </c>
    </row>
    <row r="27" spans="1:5" ht="15.75" customHeight="1">
      <c r="A27" s="83"/>
      <c r="B27" s="83"/>
      <c r="C27" s="83"/>
      <c r="D27" s="84"/>
      <c r="E27" s="84"/>
    </row>
    <row r="28" spans="1:6" ht="15.75" customHeight="1">
      <c r="A28" s="83">
        <v>28</v>
      </c>
      <c r="B28" s="83" t="s">
        <v>85</v>
      </c>
      <c r="C28" s="83" t="s">
        <v>84</v>
      </c>
      <c r="D28" s="84">
        <v>36.5</v>
      </c>
      <c r="E28" s="84">
        <v>5446000</v>
      </c>
      <c r="F28" s="33" t="s">
        <v>47</v>
      </c>
    </row>
    <row r="29" spans="1:5" ht="15.75" customHeight="1">
      <c r="A29" s="83"/>
      <c r="B29" s="83"/>
      <c r="C29" s="83"/>
      <c r="D29" s="84"/>
      <c r="E29" s="84"/>
    </row>
    <row r="30" spans="1:6" ht="15.75" customHeight="1">
      <c r="A30" s="83">
        <v>29</v>
      </c>
      <c r="B30" s="83" t="s">
        <v>85</v>
      </c>
      <c r="C30" s="83" t="s">
        <v>84</v>
      </c>
      <c r="D30" s="84">
        <v>36.5</v>
      </c>
      <c r="E30" s="84">
        <v>5453000</v>
      </c>
      <c r="F30" s="33" t="s">
        <v>47</v>
      </c>
    </row>
    <row r="31" spans="1:5" ht="15.75" customHeight="1">
      <c r="A31" s="83"/>
      <c r="B31" s="83"/>
      <c r="C31" s="83"/>
      <c r="D31" s="84"/>
      <c r="E31" s="84"/>
    </row>
    <row r="32" spans="1:6" ht="15.75" customHeight="1">
      <c r="A32" s="85">
        <v>31</v>
      </c>
      <c r="B32" s="86" t="s">
        <v>83</v>
      </c>
      <c r="C32" s="83" t="s">
        <v>84</v>
      </c>
      <c r="D32" s="84">
        <v>36.5</v>
      </c>
      <c r="E32" s="84">
        <v>5471000</v>
      </c>
      <c r="F32" s="33" t="s">
        <v>47</v>
      </c>
    </row>
    <row r="33" spans="1:5" ht="15.75" customHeight="1">
      <c r="A33" s="83"/>
      <c r="B33" s="83"/>
      <c r="C33" s="83"/>
      <c r="D33" s="84"/>
      <c r="E33" s="84"/>
    </row>
    <row r="34" spans="1:6" ht="15.75" customHeight="1">
      <c r="A34" s="83">
        <v>33</v>
      </c>
      <c r="B34" s="83" t="s">
        <v>83</v>
      </c>
      <c r="C34" s="83" t="s">
        <v>84</v>
      </c>
      <c r="D34" s="84">
        <v>36.5</v>
      </c>
      <c r="E34" s="84">
        <v>5508000</v>
      </c>
      <c r="F34" s="33" t="s">
        <v>47</v>
      </c>
    </row>
    <row r="35" spans="1:5" ht="15.75" customHeight="1">
      <c r="A35" s="83"/>
      <c r="B35" s="83"/>
      <c r="C35" s="83"/>
      <c r="D35" s="84"/>
      <c r="E35" s="84"/>
    </row>
    <row r="36" spans="1:6" ht="15.75" customHeight="1">
      <c r="A36" s="83">
        <v>38</v>
      </c>
      <c r="B36" s="83" t="s">
        <v>85</v>
      </c>
      <c r="C36" s="83" t="s">
        <v>84</v>
      </c>
      <c r="D36" s="84">
        <v>36.5</v>
      </c>
      <c r="E36" s="84">
        <v>5592000</v>
      </c>
      <c r="F36" s="33" t="s">
        <v>47</v>
      </c>
    </row>
    <row r="37" spans="1:5" ht="15.75" customHeight="1">
      <c r="A37" s="87"/>
      <c r="B37" s="87"/>
      <c r="C37" s="87"/>
      <c r="D37" s="88"/>
      <c r="E37" s="88"/>
    </row>
    <row r="38" spans="1:5" ht="15.75" customHeight="1">
      <c r="A38" s="87"/>
      <c r="B38" s="87"/>
      <c r="C38" s="87"/>
      <c r="D38" s="88"/>
      <c r="E38" s="88"/>
    </row>
    <row r="39" spans="1:5" ht="15.75" customHeight="1">
      <c r="A39" s="89" t="s">
        <v>31</v>
      </c>
      <c r="B39" s="90">
        <f>COUNTA(OOR1!B5:B36)</f>
        <v>18</v>
      </c>
      <c r="C39" s="91"/>
      <c r="D39" s="91"/>
      <c r="E39" s="92">
        <f>SUM(OOR1!E5:E36)</f>
        <v>97431000</v>
      </c>
    </row>
    <row r="40" ht="15.75" customHeight="1"/>
    <row r="41" ht="15.75" customHeight="1">
      <c r="A41" s="58" t="s">
        <v>60</v>
      </c>
    </row>
    <row r="42" ht="15.75" customHeight="1">
      <c r="A42" s="58" t="s">
        <v>61</v>
      </c>
    </row>
    <row r="43" ht="15.75" customHeight="1">
      <c r="A43" s="58" t="s">
        <v>62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scale="76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F16"/>
  <sheetViews>
    <sheetView view="pageBreakPreview" zoomScale="120" zoomScaleNormal="140" zoomScaleSheetLayoutView="120" zoomScalePageLayoutView="0" workbookViewId="0" topLeftCell="A1">
      <selection activeCell="A7" sqref="A7"/>
    </sheetView>
  </sheetViews>
  <sheetFormatPr defaultColWidth="11.57421875" defaultRowHeight="12.75" customHeight="1"/>
  <cols>
    <col min="1" max="3" width="11.57421875" style="0" customWidth="1"/>
    <col min="4" max="5" width="15.57421875" style="0" customWidth="1"/>
  </cols>
  <sheetData>
    <row r="1" spans="1:2" ht="15.75" customHeight="1">
      <c r="A1" s="76" t="s">
        <v>76</v>
      </c>
      <c r="B1" s="76" t="s">
        <v>89</v>
      </c>
    </row>
    <row r="3" spans="1:6" ht="15.75" customHeight="1">
      <c r="A3" s="77" t="s">
        <v>78</v>
      </c>
      <c r="B3" s="77" t="s">
        <v>79</v>
      </c>
      <c r="C3" s="77" t="s">
        <v>80</v>
      </c>
      <c r="D3" s="77" t="s">
        <v>90</v>
      </c>
      <c r="E3" s="77" t="s">
        <v>82</v>
      </c>
      <c r="F3" s="40" t="s">
        <v>40</v>
      </c>
    </row>
    <row r="4" spans="1:6" ht="15.75" customHeight="1">
      <c r="A4" s="80">
        <v>20</v>
      </c>
      <c r="B4" s="80" t="s">
        <v>91</v>
      </c>
      <c r="C4" s="85" t="s">
        <v>92</v>
      </c>
      <c r="D4" s="82">
        <v>36.5</v>
      </c>
      <c r="E4" s="82">
        <v>5398000</v>
      </c>
      <c r="F4" s="33" t="s">
        <v>47</v>
      </c>
    </row>
    <row r="5" spans="1:5" ht="15.75" customHeight="1">
      <c r="A5" s="48"/>
      <c r="B5" s="48"/>
      <c r="C5" s="48"/>
      <c r="D5" s="48"/>
      <c r="E5" s="48"/>
    </row>
    <row r="6" spans="1:6" ht="15.75" customHeight="1">
      <c r="A6" s="80">
        <v>32</v>
      </c>
      <c r="B6" s="85" t="s">
        <v>91</v>
      </c>
      <c r="C6" s="85" t="s">
        <v>84</v>
      </c>
      <c r="D6" s="84">
        <v>36.5</v>
      </c>
      <c r="E6" s="93">
        <v>5512000</v>
      </c>
      <c r="F6" s="33" t="s">
        <v>47</v>
      </c>
    </row>
    <row r="7" spans="1:6" ht="15.75" customHeight="1">
      <c r="A7" s="80"/>
      <c r="B7" s="85"/>
      <c r="C7" s="85"/>
      <c r="D7" s="84"/>
      <c r="E7" s="93"/>
      <c r="F7" s="33"/>
    </row>
    <row r="8" spans="1:6" ht="15.75" customHeight="1">
      <c r="A8" s="80">
        <v>30</v>
      </c>
      <c r="B8" s="81" t="s">
        <v>83</v>
      </c>
      <c r="C8" s="85" t="s">
        <v>92</v>
      </c>
      <c r="D8" s="82">
        <v>36.5</v>
      </c>
      <c r="E8" s="82">
        <v>5464000</v>
      </c>
      <c r="F8" s="33" t="s">
        <v>47</v>
      </c>
    </row>
    <row r="9" spans="1:6" ht="15.75" customHeight="1">
      <c r="A9" s="80"/>
      <c r="B9" s="85"/>
      <c r="C9" s="85"/>
      <c r="D9" s="84"/>
      <c r="E9" s="93"/>
      <c r="F9" s="33"/>
    </row>
    <row r="10" spans="1:6" ht="15.75" customHeight="1">
      <c r="A10" s="83">
        <v>36</v>
      </c>
      <c r="B10" s="85" t="s">
        <v>85</v>
      </c>
      <c r="C10" s="85" t="s">
        <v>84</v>
      </c>
      <c r="D10" s="84">
        <v>36.5</v>
      </c>
      <c r="E10" s="94">
        <v>5559000</v>
      </c>
      <c r="F10" s="33" t="s">
        <v>47</v>
      </c>
    </row>
    <row r="12" spans="1:5" ht="15.75" customHeight="1">
      <c r="A12" s="90" t="s">
        <v>31</v>
      </c>
      <c r="B12" s="90">
        <f>COUNTA(B4:B10)</f>
        <v>4</v>
      </c>
      <c r="C12" s="91"/>
      <c r="D12" s="91"/>
      <c r="E12" s="92">
        <f>SUM(E4:E10)</f>
        <v>21933000</v>
      </c>
    </row>
    <row r="14" ht="15.75" customHeight="1">
      <c r="A14" s="58" t="s">
        <v>60</v>
      </c>
    </row>
    <row r="15" ht="15.75" customHeight="1">
      <c r="A15" s="58" t="s">
        <v>61</v>
      </c>
    </row>
    <row r="16" ht="15.75" customHeight="1">
      <c r="A16" s="58" t="s">
        <v>62</v>
      </c>
    </row>
    <row r="18" ht="15.75" customHeight="1"/>
    <row r="22" ht="15.75" customHeight="1"/>
    <row r="23" ht="15.75" customHeight="1"/>
    <row r="25" ht="15.75" customHeight="1"/>
    <row r="30" ht="15.75" customHeight="1"/>
    <row r="32" ht="15.75" customHeight="1"/>
    <row r="37" ht="15.75" customHeight="1"/>
    <row r="53" ht="15.75" customHeight="1"/>
    <row r="60" ht="15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scale="77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E10"/>
  <sheetViews>
    <sheetView view="pageBreakPreview" zoomScale="120" zoomScaleNormal="140" zoomScaleSheetLayoutView="120" zoomScalePageLayoutView="0" workbookViewId="0" topLeftCell="A1">
      <selection activeCell="E18" sqref="E18"/>
    </sheetView>
  </sheetViews>
  <sheetFormatPr defaultColWidth="11.57421875" defaultRowHeight="12.75" customHeight="1"/>
  <cols>
    <col min="1" max="4" width="11.57421875" style="0" customWidth="1"/>
    <col min="5" max="5" width="14.00390625" style="0" customWidth="1"/>
  </cols>
  <sheetData>
    <row r="1" spans="1:2" ht="15.75" customHeight="1">
      <c r="A1" s="76" t="s">
        <v>76</v>
      </c>
      <c r="B1" s="76" t="s">
        <v>93</v>
      </c>
    </row>
    <row r="3" spans="1:5" ht="24.75" customHeight="1">
      <c r="A3" s="95" t="s">
        <v>78</v>
      </c>
      <c r="B3" s="95" t="s">
        <v>79</v>
      </c>
      <c r="C3" s="95" t="s">
        <v>80</v>
      </c>
      <c r="D3" s="96" t="s">
        <v>90</v>
      </c>
      <c r="E3" s="95" t="s">
        <v>82</v>
      </c>
    </row>
    <row r="4" spans="1:5" ht="15.75" customHeight="1">
      <c r="A4" s="87">
        <v>37</v>
      </c>
      <c r="B4" s="87" t="s">
        <v>91</v>
      </c>
      <c r="C4" s="87" t="s">
        <v>84</v>
      </c>
      <c r="D4" s="88">
        <v>36.5</v>
      </c>
      <c r="E4" s="88">
        <v>5595000</v>
      </c>
    </row>
    <row r="6" spans="1:5" ht="15.75" customHeight="1">
      <c r="A6" s="90" t="s">
        <v>31</v>
      </c>
      <c r="B6" s="90">
        <f>COUNTA("#REF!#REF!:#REF!#REF!")</f>
        <v>1</v>
      </c>
      <c r="C6" s="91"/>
      <c r="D6" s="91"/>
      <c r="E6" s="92">
        <f>E4</f>
        <v>5595000</v>
      </c>
    </row>
    <row r="7" ht="15.75" customHeight="1"/>
    <row r="8" ht="15.75" customHeight="1">
      <c r="A8" s="58" t="s">
        <v>60</v>
      </c>
    </row>
    <row r="9" ht="15.75" customHeight="1">
      <c r="A9" s="58" t="s">
        <v>61</v>
      </c>
    </row>
    <row r="10" ht="15.75" customHeight="1">
      <c r="A10" s="58" t="s">
        <v>62</v>
      </c>
    </row>
    <row r="17" ht="15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scale="97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G11"/>
  <sheetViews>
    <sheetView view="pageBreakPreview" zoomScale="120" zoomScaleNormal="140" zoomScaleSheetLayoutView="120" zoomScalePageLayoutView="0" workbookViewId="0" topLeftCell="A1">
      <selection activeCell="D2" sqref="D2"/>
    </sheetView>
  </sheetViews>
  <sheetFormatPr defaultColWidth="11.57421875" defaultRowHeight="15.75" customHeight="1"/>
  <cols>
    <col min="1" max="1" width="11.57421875" style="61" customWidth="1"/>
    <col min="2" max="3" width="11.57421875" style="0" customWidth="1"/>
    <col min="4" max="4" width="16.57421875" style="61" customWidth="1"/>
    <col min="5" max="5" width="13.7109375" style="61" customWidth="1"/>
  </cols>
  <sheetData>
    <row r="1" spans="1:2" ht="15.75" customHeight="1">
      <c r="A1" s="97" t="s">
        <v>76</v>
      </c>
      <c r="B1" s="76" t="s">
        <v>94</v>
      </c>
    </row>
    <row r="3" spans="1:6" ht="15.75" customHeight="1">
      <c r="A3" s="98" t="s">
        <v>78</v>
      </c>
      <c r="B3" s="98" t="s">
        <v>79</v>
      </c>
      <c r="C3" s="77" t="s">
        <v>80</v>
      </c>
      <c r="D3" s="77" t="s">
        <v>90</v>
      </c>
      <c r="E3" s="99" t="s">
        <v>82</v>
      </c>
      <c r="F3" s="40" t="s">
        <v>40</v>
      </c>
    </row>
    <row r="4" spans="1:5" ht="15.75" customHeight="1">
      <c r="A4" s="100"/>
      <c r="B4" s="79"/>
      <c r="C4" s="79"/>
      <c r="D4" s="100"/>
      <c r="E4" s="100"/>
    </row>
    <row r="5" spans="1:7" ht="15.75" customHeight="1">
      <c r="A5" s="80">
        <v>33</v>
      </c>
      <c r="B5" s="81" t="s">
        <v>86</v>
      </c>
      <c r="C5" s="81" t="s">
        <v>84</v>
      </c>
      <c r="D5" s="101">
        <v>43</v>
      </c>
      <c r="E5" s="101">
        <v>6403000</v>
      </c>
      <c r="F5" s="33" t="s">
        <v>47</v>
      </c>
      <c r="G5" s="33"/>
    </row>
    <row r="6" spans="1:5" ht="15.75" customHeight="1">
      <c r="A6" s="100"/>
      <c r="B6" s="79"/>
      <c r="C6" s="79"/>
      <c r="D6" s="100"/>
      <c r="E6" s="100"/>
    </row>
    <row r="7" spans="1:5" ht="15.75" customHeight="1">
      <c r="A7" s="90" t="s">
        <v>31</v>
      </c>
      <c r="B7" s="90">
        <v>1</v>
      </c>
      <c r="C7" s="90"/>
      <c r="D7" s="90"/>
      <c r="E7" s="92">
        <f>E5</f>
        <v>6403000</v>
      </c>
    </row>
    <row r="9" ht="15.75" customHeight="1">
      <c r="A9" s="58" t="s">
        <v>60</v>
      </c>
    </row>
    <row r="10" ht="15.75" customHeight="1">
      <c r="A10" s="58" t="s">
        <v>61</v>
      </c>
    </row>
    <row r="11" ht="15.75" customHeight="1">
      <c r="A11" s="58" t="s">
        <v>62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scale="77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</dc:creator>
  <cp:keywords/>
  <dc:description/>
  <cp:lastModifiedBy>STAR</cp:lastModifiedBy>
  <dcterms:created xsi:type="dcterms:W3CDTF">2020-03-19T02:11:52Z</dcterms:created>
  <dcterms:modified xsi:type="dcterms:W3CDTF">2020-04-20T05:50:39Z</dcterms:modified>
  <cp:category/>
  <cp:version/>
  <cp:contentType/>
  <cp:contentStatus/>
</cp:coreProperties>
</file>